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86" activeTab="1"/>
  </bookViews>
  <sheets>
    <sheet name="34.全市一般公共预算收入执行表" sheetId="1" r:id="rId1"/>
    <sheet name="35.全市一般公共预算支出执行表" sheetId="2" r:id="rId2"/>
    <sheet name="36.全市一般公用预算收支执行平衡表" sheetId="3" r:id="rId3"/>
    <sheet name="37.全市一般公共预算经济分类科目支出执行表" sheetId="4" r:id="rId4"/>
    <sheet name="38.市本级一般公共预算收入执行表" sheetId="15" r:id="rId5"/>
    <sheet name="39.2021年攀枝花市本级一般公共预算收入执行情况的说明" sheetId="48" r:id="rId6"/>
    <sheet name="40.市本级一般公共预算支出执行表" sheetId="16" r:id="rId7"/>
    <sheet name="40.2021年攀枝花市本级一般公共预算支出执行情况" sheetId="49" r:id="rId8"/>
    <sheet name="42.市本级一般公用预算收支平衡表" sheetId="17" r:id="rId9"/>
    <sheet name="43.市本级一般公共预算经济分类科目执行表" sheetId="14" r:id="rId10"/>
    <sheet name="44.市本级一般公共预算经济分类科目基本支出" sheetId="52" r:id="rId11"/>
    <sheet name="45.省对市税返和转移支付补助执行表" sheetId="5" r:id="rId12"/>
    <sheet name="46.市对区税返和转移支付补助决算数" sheetId="6" r:id="rId13"/>
    <sheet name="47.全市政府性基金收入执行表" sheetId="7" r:id="rId14"/>
    <sheet name="48.全市政府性基金支出执行表" sheetId="8" r:id="rId15"/>
    <sheet name="49.全市政府性基金收支预算平衡表" sheetId="9" r:id="rId16"/>
    <sheet name="50.市本级政府性基金收入执行表" sheetId="20" r:id="rId17"/>
    <sheet name="51.市本级政府性基金支出执行表" sheetId="19" r:id="rId18"/>
    <sheet name="52.市本级政府性基金收支平衡表" sheetId="18" r:id="rId19"/>
    <sheet name="53.省对市政府性基金转移支付补助执行表" sheetId="10" r:id="rId20"/>
    <sheet name="54.市对区政府性基金转移支付补助执行表" sheetId="22" r:id="rId21"/>
    <sheet name="55.全市国有资本收入" sheetId="53" r:id="rId22"/>
    <sheet name="56.全市国有资本支出" sheetId="54" r:id="rId23"/>
    <sheet name="57.全市国有资本经营预算收支平衡表" sheetId="11" r:id="rId24"/>
    <sheet name="58.市本级国有资本收入" sheetId="55" r:id="rId25"/>
    <sheet name="59.市本级国有资本支出" sheetId="56" r:id="rId26"/>
    <sheet name="60.市本级国有资本经营预算收支平衡表" sheetId="25" r:id="rId27"/>
    <sheet name="61.社会保险基金收入执行表" sheetId="51" r:id="rId28"/>
    <sheet name="62.社会保险基金支出执行表" sheetId="50" r:id="rId29"/>
    <sheet name="63.全市及市本级社会保险基金收支平衡表" sheetId="12" r:id="rId30"/>
    <sheet name="64.2021年攀枝花市地方政府一般债务余额情况表" sheetId="36" r:id="rId31"/>
    <sheet name="65.2021年攀枝花市地方政府一般债务分地区情况表" sheetId="37" r:id="rId32"/>
    <sheet name="66.2021年攀枝花市地方政府专项债务余额情况表" sheetId="38" r:id="rId33"/>
    <sheet name="67.2021年攀枝花市地方政府专项债务分地区情况表" sheetId="39" r:id="rId34"/>
    <sheet name="68.2021年攀枝花市地方政府性债务余额情况汇总表" sheetId="40" r:id="rId35"/>
    <sheet name="69.2021年攀枝花市市本级地方政府性债务余额情况汇总表" sheetId="41" r:id="rId36"/>
    <sheet name="70.2021年攀枝花市地方政府债务分地区情况表" sheetId="42" r:id="rId37"/>
    <sheet name="71.2021年攀枝花市政府债务变动情况表" sheetId="43" r:id="rId38"/>
  </sheets>
  <definedNames>
    <definedName name="_xlnm._FilterDatabase" localSheetId="6" hidden="1">'40.市本级一般公共预算支出执行表'!$A$3:$J$1327</definedName>
    <definedName name="_xlnm._FilterDatabase" localSheetId="14" hidden="1">'48.全市政府性基金支出执行表'!$A$3:$F$266</definedName>
    <definedName name="_xlnm._FilterDatabase" localSheetId="17" hidden="1">'51.市本级政府性基金支出执行表'!$A$3:$D$266</definedName>
    <definedName name="_xlnm._FilterDatabase" localSheetId="1" hidden="1">'35.全市一般公共预算支出执行表'!$A$3:$F$28</definedName>
    <definedName name="OLE_LINK2" localSheetId="5">'39.2021年攀枝花市本级一般公共预算收入执行情况的说明'!$A$1</definedName>
    <definedName name="OLE_LINK2" localSheetId="7">'40.2021年攀枝花市本级一般公共预算支出执行情况'!$A$1</definedName>
    <definedName name="_xlnm.Print_Titles" localSheetId="9">'43.市本级一般公共预算经济分类科目执行表'!$3:$3</definedName>
    <definedName name="_xlnm.Print_Titles" localSheetId="11">'45.省对市税返和转移支付补助执行表'!$3:$3</definedName>
    <definedName name="_xlnm.Print_Titles" localSheetId="12">'46.市对区税返和转移支付补助决算数'!$3:$3</definedName>
    <definedName name="_xlnm.Print_Titles" localSheetId="14">'48.全市政府性基金支出执行表'!$3:$3</definedName>
    <definedName name="_xlnm.Print_Titles" localSheetId="15">'49.全市政府性基金收支预算平衡表'!$3:$3</definedName>
    <definedName name="_xlnm.Print_Titles" localSheetId="17">'51.市本级政府性基金支出执行表'!$3:$3</definedName>
    <definedName name="_xlnm.Print_Titles" localSheetId="1">'35.全市一般公共预算支出执行表'!$3:$3</definedName>
    <definedName name="_xlnm.Print_Titles" localSheetId="2">'36.全市一般公用预算收支执行平衡表'!$3:$3</definedName>
    <definedName name="_xlnm.Print_Titles" localSheetId="3">'37.全市一般公共预算经济分类科目支出执行表'!$3:$3</definedName>
    <definedName name="_xlnm.Print_Titles" localSheetId="6">'40.市本级一般公共预算支出执行表'!$3:$3</definedName>
    <definedName name="_xlnm.Print_Titles" localSheetId="8">'42.市本级一般公用预算收支平衡表'!$3:$3</definedName>
  </definedNames>
  <calcPr calcId="144525"/>
</workbook>
</file>

<file path=xl/sharedStrings.xml><?xml version="1.0" encoding="utf-8"?>
<sst xmlns="http://schemas.openxmlformats.org/spreadsheetml/2006/main" count="3258" uniqueCount="2144">
  <si>
    <r>
      <rPr>
        <b/>
        <sz val="16"/>
        <color theme="1"/>
        <rFont val="Times New Roman"/>
        <charset val="134"/>
      </rPr>
      <t>2021</t>
    </r>
    <r>
      <rPr>
        <b/>
        <sz val="16"/>
        <color theme="1"/>
        <rFont val="宋体"/>
        <charset val="134"/>
      </rPr>
      <t>年攀枝花市地方一般公共预算收入执行表</t>
    </r>
  </si>
  <si>
    <r>
      <rPr>
        <sz val="11"/>
        <color theme="1"/>
        <rFont val="Times New Roman"/>
        <charset val="134"/>
      </rPr>
      <t xml:space="preserve">         </t>
    </r>
    <r>
      <rPr>
        <sz val="11"/>
        <color theme="1"/>
        <rFont val="宋体"/>
        <charset val="134"/>
      </rPr>
      <t>单位：万元，</t>
    </r>
    <r>
      <rPr>
        <sz val="11"/>
        <color theme="1"/>
        <rFont val="Times New Roman"/>
        <charset val="134"/>
      </rPr>
      <t>%</t>
    </r>
  </si>
  <si>
    <r>
      <rPr>
        <b/>
        <sz val="11"/>
        <color theme="1"/>
        <rFont val="宋体"/>
        <charset val="134"/>
      </rPr>
      <t>预算科目</t>
    </r>
  </si>
  <si>
    <r>
      <rPr>
        <b/>
        <sz val="11"/>
        <color theme="1"/>
        <rFont val="宋体"/>
        <charset val="134"/>
      </rPr>
      <t>年初预算数</t>
    </r>
  </si>
  <si>
    <r>
      <rPr>
        <b/>
        <sz val="11"/>
        <color theme="1"/>
        <rFont val="宋体"/>
        <charset val="134"/>
      </rPr>
      <t>变动预算数</t>
    </r>
  </si>
  <si>
    <t>执行数</t>
  </si>
  <si>
    <r>
      <rPr>
        <b/>
        <sz val="11"/>
        <color theme="1"/>
        <rFont val="宋体"/>
        <charset val="134"/>
      </rPr>
      <t>为预算</t>
    </r>
  </si>
  <si>
    <r>
      <rPr>
        <b/>
        <sz val="11"/>
        <color theme="1"/>
        <rFont val="宋体"/>
        <charset val="134"/>
      </rPr>
      <t>为上年决算</t>
    </r>
  </si>
  <si>
    <r>
      <rPr>
        <b/>
        <sz val="11"/>
        <color theme="1"/>
        <rFont val="宋体"/>
        <charset val="134"/>
      </rPr>
      <t>一、税收收入</t>
    </r>
  </si>
  <si>
    <r>
      <rPr>
        <sz val="11"/>
        <color theme="1"/>
        <rFont val="Times New Roman"/>
        <charset val="134"/>
      </rPr>
      <t xml:space="preserve">  </t>
    </r>
    <r>
      <rPr>
        <sz val="11"/>
        <color theme="1"/>
        <rFont val="宋体"/>
        <charset val="134"/>
      </rPr>
      <t>增值税</t>
    </r>
  </si>
  <si>
    <r>
      <rPr>
        <sz val="11"/>
        <color theme="1"/>
        <rFont val="Times New Roman"/>
        <charset val="134"/>
      </rPr>
      <t xml:space="preserve">  </t>
    </r>
    <r>
      <rPr>
        <sz val="11"/>
        <color theme="1"/>
        <rFont val="宋体"/>
        <charset val="134"/>
      </rPr>
      <t>消费税</t>
    </r>
  </si>
  <si>
    <r>
      <rPr>
        <sz val="11"/>
        <color theme="1"/>
        <rFont val="Times New Roman"/>
        <charset val="134"/>
      </rPr>
      <t xml:space="preserve">  </t>
    </r>
    <r>
      <rPr>
        <sz val="11"/>
        <color theme="1"/>
        <rFont val="宋体"/>
        <charset val="134"/>
      </rPr>
      <t>企业所得税</t>
    </r>
  </si>
  <si>
    <r>
      <rPr>
        <sz val="11"/>
        <color theme="1"/>
        <rFont val="Times New Roman"/>
        <charset val="134"/>
      </rPr>
      <t xml:space="preserve">  </t>
    </r>
    <r>
      <rPr>
        <sz val="11"/>
        <color theme="1"/>
        <rFont val="宋体"/>
        <charset val="134"/>
      </rPr>
      <t>企业所得税退税</t>
    </r>
  </si>
  <si>
    <r>
      <rPr>
        <sz val="11"/>
        <color theme="1"/>
        <rFont val="Times New Roman"/>
        <charset val="134"/>
      </rPr>
      <t xml:space="preserve">  </t>
    </r>
    <r>
      <rPr>
        <sz val="11"/>
        <color theme="1"/>
        <rFont val="宋体"/>
        <charset val="134"/>
      </rPr>
      <t>个人所得税</t>
    </r>
    <r>
      <rPr>
        <sz val="11"/>
        <color theme="1"/>
        <rFont val="Times New Roman"/>
        <charset val="134"/>
      </rPr>
      <t>(</t>
    </r>
    <r>
      <rPr>
        <sz val="11"/>
        <color theme="1"/>
        <rFont val="宋体"/>
        <charset val="134"/>
      </rPr>
      <t>款</t>
    </r>
    <r>
      <rPr>
        <sz val="11"/>
        <color theme="1"/>
        <rFont val="Times New Roman"/>
        <charset val="134"/>
      </rPr>
      <t>)</t>
    </r>
  </si>
  <si>
    <r>
      <rPr>
        <sz val="11"/>
        <color theme="1"/>
        <rFont val="Times New Roman"/>
        <charset val="134"/>
      </rPr>
      <t xml:space="preserve">  </t>
    </r>
    <r>
      <rPr>
        <sz val="11"/>
        <color theme="1"/>
        <rFont val="宋体"/>
        <charset val="134"/>
      </rPr>
      <t>资源税</t>
    </r>
  </si>
  <si>
    <r>
      <rPr>
        <sz val="11"/>
        <color theme="1"/>
        <rFont val="Times New Roman"/>
        <charset val="134"/>
      </rPr>
      <t xml:space="preserve">  </t>
    </r>
    <r>
      <rPr>
        <sz val="11"/>
        <color theme="1"/>
        <rFont val="宋体"/>
        <charset val="134"/>
      </rPr>
      <t>城市维护建设税</t>
    </r>
  </si>
  <si>
    <r>
      <rPr>
        <sz val="11"/>
        <color theme="1"/>
        <rFont val="Times New Roman"/>
        <charset val="134"/>
      </rPr>
      <t xml:space="preserve">  </t>
    </r>
    <r>
      <rPr>
        <sz val="11"/>
        <color theme="1"/>
        <rFont val="宋体"/>
        <charset val="134"/>
      </rPr>
      <t>房产税</t>
    </r>
  </si>
  <si>
    <r>
      <rPr>
        <sz val="11"/>
        <color theme="1"/>
        <rFont val="Times New Roman"/>
        <charset val="134"/>
      </rPr>
      <t xml:space="preserve">  </t>
    </r>
    <r>
      <rPr>
        <sz val="11"/>
        <color theme="1"/>
        <rFont val="宋体"/>
        <charset val="134"/>
      </rPr>
      <t>印花税</t>
    </r>
  </si>
  <si>
    <r>
      <rPr>
        <sz val="11"/>
        <color theme="1"/>
        <rFont val="Times New Roman"/>
        <charset val="134"/>
      </rPr>
      <t xml:space="preserve">  </t>
    </r>
    <r>
      <rPr>
        <sz val="11"/>
        <color theme="1"/>
        <rFont val="宋体"/>
        <charset val="134"/>
      </rPr>
      <t>城镇土地使用税</t>
    </r>
  </si>
  <si>
    <r>
      <rPr>
        <sz val="11"/>
        <color theme="1"/>
        <rFont val="Times New Roman"/>
        <charset val="134"/>
      </rPr>
      <t xml:space="preserve">  </t>
    </r>
    <r>
      <rPr>
        <sz val="11"/>
        <color theme="1"/>
        <rFont val="宋体"/>
        <charset val="134"/>
      </rPr>
      <t>土地增值税</t>
    </r>
  </si>
  <si>
    <r>
      <rPr>
        <sz val="11"/>
        <color theme="1"/>
        <rFont val="Times New Roman"/>
        <charset val="134"/>
      </rPr>
      <t xml:space="preserve">  </t>
    </r>
    <r>
      <rPr>
        <sz val="11"/>
        <color theme="1"/>
        <rFont val="宋体"/>
        <charset val="134"/>
      </rPr>
      <t>车船税</t>
    </r>
    <r>
      <rPr>
        <sz val="11"/>
        <color theme="1"/>
        <rFont val="Times New Roman"/>
        <charset val="134"/>
      </rPr>
      <t>(</t>
    </r>
    <r>
      <rPr>
        <sz val="11"/>
        <color theme="1"/>
        <rFont val="宋体"/>
        <charset val="134"/>
      </rPr>
      <t>款</t>
    </r>
    <r>
      <rPr>
        <sz val="11"/>
        <color theme="1"/>
        <rFont val="Times New Roman"/>
        <charset val="134"/>
      </rPr>
      <t>)</t>
    </r>
  </si>
  <si>
    <r>
      <rPr>
        <sz val="11"/>
        <color theme="1"/>
        <rFont val="Times New Roman"/>
        <charset val="134"/>
      </rPr>
      <t xml:space="preserve">  </t>
    </r>
    <r>
      <rPr>
        <sz val="11"/>
        <color theme="1"/>
        <rFont val="宋体"/>
        <charset val="134"/>
      </rPr>
      <t>耕地占用税</t>
    </r>
    <r>
      <rPr>
        <sz val="11"/>
        <color theme="1"/>
        <rFont val="Times New Roman"/>
        <charset val="134"/>
      </rPr>
      <t>(</t>
    </r>
    <r>
      <rPr>
        <sz val="11"/>
        <color theme="1"/>
        <rFont val="宋体"/>
        <charset val="134"/>
      </rPr>
      <t>款</t>
    </r>
    <r>
      <rPr>
        <sz val="11"/>
        <color theme="1"/>
        <rFont val="Times New Roman"/>
        <charset val="134"/>
      </rPr>
      <t>)</t>
    </r>
  </si>
  <si>
    <r>
      <rPr>
        <sz val="11"/>
        <color theme="1"/>
        <rFont val="Times New Roman"/>
        <charset val="134"/>
      </rPr>
      <t xml:space="preserve">  </t>
    </r>
    <r>
      <rPr>
        <sz val="11"/>
        <color theme="1"/>
        <rFont val="宋体"/>
        <charset val="134"/>
      </rPr>
      <t>契税</t>
    </r>
    <r>
      <rPr>
        <sz val="11"/>
        <color theme="1"/>
        <rFont val="Times New Roman"/>
        <charset val="134"/>
      </rPr>
      <t>(</t>
    </r>
    <r>
      <rPr>
        <sz val="11"/>
        <color theme="1"/>
        <rFont val="宋体"/>
        <charset val="134"/>
      </rPr>
      <t>款</t>
    </r>
    <r>
      <rPr>
        <sz val="11"/>
        <color theme="1"/>
        <rFont val="Times New Roman"/>
        <charset val="134"/>
      </rPr>
      <t>)</t>
    </r>
  </si>
  <si>
    <r>
      <rPr>
        <sz val="11"/>
        <color theme="1"/>
        <rFont val="Times New Roman"/>
        <charset val="134"/>
      </rPr>
      <t xml:space="preserve">  </t>
    </r>
    <r>
      <rPr>
        <sz val="11"/>
        <color theme="1"/>
        <rFont val="宋体"/>
        <charset val="134"/>
      </rPr>
      <t>烟叶税</t>
    </r>
    <r>
      <rPr>
        <sz val="11"/>
        <color theme="1"/>
        <rFont val="Times New Roman"/>
        <charset val="134"/>
      </rPr>
      <t>(</t>
    </r>
    <r>
      <rPr>
        <sz val="11"/>
        <color theme="1"/>
        <rFont val="宋体"/>
        <charset val="134"/>
      </rPr>
      <t>款</t>
    </r>
    <r>
      <rPr>
        <sz val="11"/>
        <color theme="1"/>
        <rFont val="Times New Roman"/>
        <charset val="134"/>
      </rPr>
      <t>)</t>
    </r>
  </si>
  <si>
    <r>
      <rPr>
        <sz val="11"/>
        <color theme="1"/>
        <rFont val="Times New Roman"/>
        <charset val="134"/>
      </rPr>
      <t xml:space="preserve">  </t>
    </r>
    <r>
      <rPr>
        <sz val="11"/>
        <color theme="1"/>
        <rFont val="宋体"/>
        <charset val="134"/>
      </rPr>
      <t>环境保护税</t>
    </r>
    <r>
      <rPr>
        <sz val="11"/>
        <color theme="1"/>
        <rFont val="Times New Roman"/>
        <charset val="134"/>
      </rPr>
      <t>(</t>
    </r>
    <r>
      <rPr>
        <sz val="11"/>
        <color theme="1"/>
        <rFont val="宋体"/>
        <charset val="134"/>
      </rPr>
      <t>款</t>
    </r>
    <r>
      <rPr>
        <sz val="11"/>
        <color theme="1"/>
        <rFont val="Times New Roman"/>
        <charset val="134"/>
      </rPr>
      <t>)</t>
    </r>
  </si>
  <si>
    <r>
      <rPr>
        <sz val="11"/>
        <color theme="1"/>
        <rFont val="Times New Roman"/>
        <charset val="134"/>
      </rPr>
      <t xml:space="preserve">  </t>
    </r>
    <r>
      <rPr>
        <sz val="11"/>
        <color theme="1"/>
        <rFont val="宋体"/>
        <charset val="134"/>
      </rPr>
      <t>其他税收收入</t>
    </r>
  </si>
  <si>
    <r>
      <rPr>
        <b/>
        <sz val="11"/>
        <color theme="1"/>
        <rFont val="宋体"/>
        <charset val="134"/>
      </rPr>
      <t>二、非税收入</t>
    </r>
  </si>
  <si>
    <r>
      <rPr>
        <sz val="11"/>
        <color theme="1"/>
        <rFont val="Times New Roman"/>
        <charset val="134"/>
      </rPr>
      <t xml:space="preserve">  </t>
    </r>
    <r>
      <rPr>
        <sz val="11"/>
        <color theme="1"/>
        <rFont val="宋体"/>
        <charset val="134"/>
      </rPr>
      <t>专项收入</t>
    </r>
  </si>
  <si>
    <r>
      <rPr>
        <sz val="11"/>
        <color theme="1"/>
        <rFont val="Times New Roman"/>
        <charset val="134"/>
      </rPr>
      <t xml:space="preserve">  </t>
    </r>
    <r>
      <rPr>
        <sz val="11"/>
        <color theme="1"/>
        <rFont val="宋体"/>
        <charset val="134"/>
      </rPr>
      <t>行政事业性收费收入</t>
    </r>
  </si>
  <si>
    <r>
      <rPr>
        <sz val="11"/>
        <color theme="1"/>
        <rFont val="Times New Roman"/>
        <charset val="134"/>
      </rPr>
      <t xml:space="preserve">  </t>
    </r>
    <r>
      <rPr>
        <sz val="11"/>
        <color theme="1"/>
        <rFont val="宋体"/>
        <charset val="134"/>
      </rPr>
      <t>罚没收入</t>
    </r>
  </si>
  <si>
    <r>
      <rPr>
        <sz val="11"/>
        <color theme="1"/>
        <rFont val="Times New Roman"/>
        <charset val="134"/>
      </rPr>
      <t xml:space="preserve">  </t>
    </r>
    <r>
      <rPr>
        <sz val="11"/>
        <color theme="1"/>
        <rFont val="宋体"/>
        <charset val="134"/>
      </rPr>
      <t>国有资本经营收入</t>
    </r>
  </si>
  <si>
    <r>
      <rPr>
        <sz val="11"/>
        <color theme="1"/>
        <rFont val="Times New Roman"/>
        <charset val="134"/>
      </rPr>
      <t xml:space="preserve">  </t>
    </r>
    <r>
      <rPr>
        <sz val="11"/>
        <color theme="1"/>
        <rFont val="宋体"/>
        <charset val="134"/>
      </rPr>
      <t>国有资源</t>
    </r>
    <r>
      <rPr>
        <sz val="11"/>
        <color theme="1"/>
        <rFont val="Times New Roman"/>
        <charset val="134"/>
      </rPr>
      <t>(</t>
    </r>
    <r>
      <rPr>
        <sz val="11"/>
        <color theme="1"/>
        <rFont val="宋体"/>
        <charset val="134"/>
      </rPr>
      <t>资产</t>
    </r>
    <r>
      <rPr>
        <sz val="11"/>
        <color theme="1"/>
        <rFont val="Times New Roman"/>
        <charset val="134"/>
      </rPr>
      <t>)</t>
    </r>
    <r>
      <rPr>
        <sz val="11"/>
        <color theme="1"/>
        <rFont val="宋体"/>
        <charset val="134"/>
      </rPr>
      <t>有偿使用收入</t>
    </r>
  </si>
  <si>
    <r>
      <rPr>
        <sz val="11"/>
        <color theme="1"/>
        <rFont val="Times New Roman"/>
        <charset val="134"/>
      </rPr>
      <t xml:space="preserve">  </t>
    </r>
    <r>
      <rPr>
        <sz val="11"/>
        <color theme="1"/>
        <rFont val="宋体"/>
        <charset val="134"/>
      </rPr>
      <t>捐赠收入</t>
    </r>
  </si>
  <si>
    <r>
      <rPr>
        <sz val="11"/>
        <color theme="1"/>
        <rFont val="Times New Roman"/>
        <charset val="134"/>
      </rPr>
      <t xml:space="preserve">  </t>
    </r>
    <r>
      <rPr>
        <sz val="11"/>
        <color theme="1"/>
        <rFont val="宋体"/>
        <charset val="134"/>
      </rPr>
      <t>政府住房基金收入</t>
    </r>
  </si>
  <si>
    <r>
      <rPr>
        <sz val="11"/>
        <color theme="1"/>
        <rFont val="Times New Roman"/>
        <charset val="134"/>
      </rPr>
      <t xml:space="preserve">  </t>
    </r>
    <r>
      <rPr>
        <sz val="11"/>
        <color theme="1"/>
        <rFont val="宋体"/>
        <charset val="134"/>
      </rPr>
      <t>其他收入</t>
    </r>
    <r>
      <rPr>
        <sz val="11"/>
        <color theme="1"/>
        <rFont val="Times New Roman"/>
        <charset val="134"/>
      </rPr>
      <t>(</t>
    </r>
    <r>
      <rPr>
        <sz val="11"/>
        <color theme="1"/>
        <rFont val="宋体"/>
        <charset val="134"/>
      </rPr>
      <t>款</t>
    </r>
    <r>
      <rPr>
        <sz val="11"/>
        <color theme="1"/>
        <rFont val="Times New Roman"/>
        <charset val="134"/>
      </rPr>
      <t>)</t>
    </r>
  </si>
  <si>
    <r>
      <rPr>
        <b/>
        <sz val="11"/>
        <color theme="1"/>
        <rFont val="宋体"/>
        <charset val="134"/>
      </rPr>
      <t>一般公共预算收入</t>
    </r>
  </si>
  <si>
    <r>
      <rPr>
        <b/>
        <sz val="16"/>
        <color theme="1"/>
        <rFont val="Times New Roman"/>
        <charset val="134"/>
      </rPr>
      <t>2021</t>
    </r>
    <r>
      <rPr>
        <b/>
        <sz val="16"/>
        <color theme="1"/>
        <rFont val="宋体"/>
        <charset val="134"/>
      </rPr>
      <t>年攀枝花市一般公共预算支出执行表</t>
    </r>
  </si>
  <si>
    <r>
      <rPr>
        <sz val="11"/>
        <color theme="1"/>
        <rFont val="Times New Roman"/>
        <charset val="134"/>
      </rPr>
      <t xml:space="preserve">                            </t>
    </r>
    <r>
      <rPr>
        <sz val="11"/>
        <color theme="1"/>
        <rFont val="宋体"/>
        <charset val="134"/>
      </rPr>
      <t>单位：万元，</t>
    </r>
    <r>
      <rPr>
        <sz val="11"/>
        <color theme="1"/>
        <rFont val="Times New Roman"/>
        <charset val="134"/>
      </rPr>
      <t>%</t>
    </r>
  </si>
  <si>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</si>
  <si>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</si>
  <si>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</si>
  <si>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</si>
  <si>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</si>
  <si>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</si>
  <si>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</si>
  <si>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</si>
  <si>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</si>
  <si>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</si>
  <si>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</si>
  <si>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</si>
  <si>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</si>
  <si>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</si>
  <si>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</si>
  <si>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</si>
  <si>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十七、自然资源海洋气象等支出</t>
  </si>
  <si>
    <t>十八、住房保障支出</t>
  </si>
  <si>
    <t>十九、粮油物资储备支出</t>
  </si>
  <si>
    <t>二十、灾害防治及应急管理支出</t>
  </si>
  <si>
    <t>二十一、预备费</t>
  </si>
  <si>
    <r>
      <rPr>
        <sz val="11"/>
        <rFont val="宋体"/>
        <charset val="134"/>
      </rPr>
      <t>二十二、其他支出</t>
    </r>
    <r>
      <rPr>
        <sz val="11"/>
        <rFont val="Times New Roman"/>
        <charset val="134"/>
      </rPr>
      <t>(</t>
    </r>
    <r>
      <rPr>
        <sz val="11"/>
        <rFont val="宋体"/>
        <charset val="134"/>
      </rPr>
      <t>类</t>
    </r>
    <r>
      <rPr>
        <sz val="11"/>
        <rFont val="Times New Roman"/>
        <charset val="134"/>
      </rPr>
      <t>)</t>
    </r>
  </si>
  <si>
    <t>二十三、债务付息支出</t>
  </si>
  <si>
    <t>二十四、债务发行费用支出</t>
  </si>
  <si>
    <t>一般公共预算支出</t>
  </si>
  <si>
    <t>2021年攀枝花市一般公共预算收支平衡表</t>
  </si>
  <si>
    <t>单位：万元</t>
  </si>
  <si>
    <t>项   目</t>
  </si>
  <si>
    <r>
      <rPr>
        <b/>
        <sz val="10"/>
        <rFont val="宋体"/>
        <charset val="134"/>
      </rPr>
      <t>一般公共预算收入</t>
    </r>
  </si>
  <si>
    <r>
      <rPr>
        <b/>
        <sz val="10"/>
        <rFont val="宋体"/>
        <charset val="134"/>
      </rPr>
      <t>一般公共预算支出</t>
    </r>
  </si>
  <si>
    <r>
      <rPr>
        <b/>
        <sz val="10"/>
        <rFont val="宋体"/>
        <charset val="134"/>
      </rPr>
      <t>上级补助收入</t>
    </r>
  </si>
  <si>
    <r>
      <rPr>
        <b/>
        <sz val="10"/>
        <rFont val="宋体"/>
        <charset val="134"/>
      </rPr>
      <t>补助下级支出</t>
    </r>
  </si>
  <si>
    <r>
      <rPr>
        <b/>
        <sz val="10"/>
        <rFont val="Times New Roman"/>
        <charset val="134"/>
      </rPr>
      <t xml:space="preserve">  </t>
    </r>
    <r>
      <rPr>
        <b/>
        <sz val="10"/>
        <rFont val="宋体"/>
        <charset val="134"/>
      </rPr>
      <t>返还性收入</t>
    </r>
  </si>
  <si>
    <r>
      <rPr>
        <b/>
        <sz val="10"/>
        <rFont val="Times New Roman"/>
        <charset val="134"/>
      </rPr>
      <t xml:space="preserve">  </t>
    </r>
    <r>
      <rPr>
        <b/>
        <sz val="10"/>
        <rFont val="宋体"/>
        <charset val="134"/>
      </rPr>
      <t>返还性支出</t>
    </r>
  </si>
  <si>
    <r>
      <rPr>
        <sz val="10"/>
        <rFont val="Times New Roman"/>
        <charset val="134"/>
      </rPr>
      <t xml:space="preserve">    </t>
    </r>
    <r>
      <rPr>
        <sz val="10"/>
        <rFont val="宋体"/>
        <charset val="134"/>
      </rPr>
      <t>所得税基数返还收入</t>
    </r>
  </si>
  <si>
    <r>
      <rPr>
        <sz val="10"/>
        <rFont val="Times New Roman"/>
        <charset val="134"/>
      </rPr>
      <t xml:space="preserve">    </t>
    </r>
    <r>
      <rPr>
        <sz val="10"/>
        <rFont val="宋体"/>
        <charset val="134"/>
      </rPr>
      <t>所得税基数返还支出</t>
    </r>
  </si>
  <si>
    <r>
      <rPr>
        <sz val="10"/>
        <rFont val="Times New Roman"/>
        <charset val="134"/>
      </rPr>
      <t xml:space="preserve">    </t>
    </r>
    <r>
      <rPr>
        <sz val="10"/>
        <rFont val="宋体"/>
        <charset val="134"/>
      </rPr>
      <t>成品油税费改革税收返还收入</t>
    </r>
  </si>
  <si>
    <r>
      <rPr>
        <sz val="10"/>
        <rFont val="Times New Roman"/>
        <charset val="134"/>
      </rPr>
      <t xml:space="preserve">    </t>
    </r>
    <r>
      <rPr>
        <sz val="10"/>
        <rFont val="宋体"/>
        <charset val="134"/>
      </rPr>
      <t>成品油税费改革税收返还支出</t>
    </r>
  </si>
  <si>
    <r>
      <rPr>
        <sz val="10"/>
        <rFont val="Times New Roman"/>
        <charset val="134"/>
      </rPr>
      <t xml:space="preserve">    </t>
    </r>
    <r>
      <rPr>
        <sz val="10"/>
        <rFont val="宋体"/>
        <charset val="134"/>
      </rPr>
      <t>增值税税收返还收入</t>
    </r>
  </si>
  <si>
    <r>
      <rPr>
        <sz val="10"/>
        <rFont val="Times New Roman"/>
        <charset val="134"/>
      </rPr>
      <t xml:space="preserve">    </t>
    </r>
    <r>
      <rPr>
        <sz val="10"/>
        <rFont val="宋体"/>
        <charset val="134"/>
      </rPr>
      <t>增值税税收返还支出</t>
    </r>
  </si>
  <si>
    <r>
      <rPr>
        <sz val="10"/>
        <rFont val="Times New Roman"/>
        <charset val="134"/>
      </rPr>
      <t xml:space="preserve">    </t>
    </r>
    <r>
      <rPr>
        <sz val="10"/>
        <rFont val="宋体"/>
        <charset val="134"/>
      </rPr>
      <t>消费税税收返还收入</t>
    </r>
  </si>
  <si>
    <r>
      <rPr>
        <sz val="10"/>
        <rFont val="Times New Roman"/>
        <charset val="134"/>
      </rPr>
      <t xml:space="preserve">    </t>
    </r>
    <r>
      <rPr>
        <sz val="10"/>
        <rFont val="宋体"/>
        <charset val="134"/>
      </rPr>
      <t>消费税税收返还支出</t>
    </r>
  </si>
  <si>
    <r>
      <rPr>
        <sz val="10"/>
        <rFont val="Times New Roman"/>
        <charset val="134"/>
      </rPr>
      <t xml:space="preserve">    </t>
    </r>
    <r>
      <rPr>
        <sz val="10"/>
        <rFont val="宋体"/>
        <charset val="134"/>
      </rPr>
      <t>增值税</t>
    </r>
    <r>
      <rPr>
        <sz val="10"/>
        <rFont val="Times New Roman"/>
        <charset val="134"/>
      </rPr>
      <t>“</t>
    </r>
    <r>
      <rPr>
        <sz val="10"/>
        <rFont val="宋体"/>
        <charset val="134"/>
      </rPr>
      <t>五五分享</t>
    </r>
    <r>
      <rPr>
        <sz val="10"/>
        <rFont val="Times New Roman"/>
        <charset val="134"/>
      </rPr>
      <t>”</t>
    </r>
    <r>
      <rPr>
        <sz val="10"/>
        <rFont val="宋体"/>
        <charset val="134"/>
      </rPr>
      <t>税收返还收入</t>
    </r>
  </si>
  <si>
    <r>
      <rPr>
        <sz val="10"/>
        <rFont val="Times New Roman"/>
        <charset val="134"/>
      </rPr>
      <t xml:space="preserve">    </t>
    </r>
    <r>
      <rPr>
        <sz val="10"/>
        <rFont val="宋体"/>
        <charset val="134"/>
      </rPr>
      <t>增值税</t>
    </r>
    <r>
      <rPr>
        <sz val="10"/>
        <rFont val="Times New Roman"/>
        <charset val="134"/>
      </rPr>
      <t>“</t>
    </r>
    <r>
      <rPr>
        <sz val="10"/>
        <rFont val="宋体"/>
        <charset val="134"/>
      </rPr>
      <t>五五分享</t>
    </r>
    <r>
      <rPr>
        <sz val="10"/>
        <rFont val="Times New Roman"/>
        <charset val="134"/>
      </rPr>
      <t>”</t>
    </r>
    <r>
      <rPr>
        <sz val="10"/>
        <rFont val="宋体"/>
        <charset val="134"/>
      </rPr>
      <t>税收返还支出</t>
    </r>
  </si>
  <si>
    <r>
      <rPr>
        <sz val="10"/>
        <rFont val="Times New Roman"/>
        <charset val="134"/>
      </rPr>
      <t xml:space="preserve">    </t>
    </r>
    <r>
      <rPr>
        <sz val="10"/>
        <rFont val="宋体"/>
        <charset val="134"/>
      </rPr>
      <t>其他返还性收入</t>
    </r>
  </si>
  <si>
    <r>
      <rPr>
        <sz val="10"/>
        <rFont val="Times New Roman"/>
        <charset val="134"/>
      </rPr>
      <t xml:space="preserve">    </t>
    </r>
    <r>
      <rPr>
        <sz val="10"/>
        <rFont val="宋体"/>
        <charset val="134"/>
      </rPr>
      <t>其他返还性支出</t>
    </r>
  </si>
  <si>
    <r>
      <rPr>
        <b/>
        <sz val="10"/>
        <rFont val="Times New Roman"/>
        <charset val="134"/>
      </rPr>
      <t xml:space="preserve">  </t>
    </r>
    <r>
      <rPr>
        <b/>
        <sz val="10"/>
        <rFont val="宋体"/>
        <charset val="134"/>
      </rPr>
      <t>一般性转移支付收入</t>
    </r>
  </si>
  <si>
    <r>
      <rPr>
        <b/>
        <sz val="10"/>
        <rFont val="Times New Roman"/>
        <charset val="134"/>
      </rPr>
      <t xml:space="preserve">  </t>
    </r>
    <r>
      <rPr>
        <b/>
        <sz val="10"/>
        <rFont val="宋体"/>
        <charset val="134"/>
      </rPr>
      <t>一般性转移支付支出</t>
    </r>
  </si>
  <si>
    <r>
      <rPr>
        <sz val="10"/>
        <rFont val="Times New Roman"/>
        <charset val="134"/>
      </rPr>
      <t xml:space="preserve">    </t>
    </r>
    <r>
      <rPr>
        <sz val="10"/>
        <rFont val="宋体"/>
        <charset val="134"/>
      </rPr>
      <t>体制补助收入</t>
    </r>
  </si>
  <si>
    <r>
      <rPr>
        <sz val="10"/>
        <rFont val="Times New Roman"/>
        <charset val="134"/>
      </rPr>
      <t xml:space="preserve">    </t>
    </r>
    <r>
      <rPr>
        <sz val="10"/>
        <rFont val="宋体"/>
        <charset val="134"/>
      </rPr>
      <t>体制补助支出</t>
    </r>
  </si>
  <si>
    <r>
      <rPr>
        <sz val="10"/>
        <rFont val="Times New Roman"/>
        <charset val="134"/>
      </rPr>
      <t xml:space="preserve">    </t>
    </r>
    <r>
      <rPr>
        <sz val="10"/>
        <rFont val="宋体"/>
        <charset val="134"/>
      </rPr>
      <t>均衡性转移支付收入</t>
    </r>
  </si>
  <si>
    <r>
      <rPr>
        <sz val="10"/>
        <rFont val="Times New Roman"/>
        <charset val="134"/>
      </rPr>
      <t xml:space="preserve">    </t>
    </r>
    <r>
      <rPr>
        <sz val="10"/>
        <rFont val="宋体"/>
        <charset val="134"/>
      </rPr>
      <t>均衡性转移支付支出</t>
    </r>
  </si>
  <si>
    <r>
      <rPr>
        <sz val="10"/>
        <rFont val="Times New Roman"/>
        <charset val="134"/>
      </rPr>
      <t xml:space="preserve">    </t>
    </r>
    <r>
      <rPr>
        <sz val="10"/>
        <rFont val="宋体"/>
        <charset val="134"/>
      </rPr>
      <t>县级基本财力保障机制奖补资金收入</t>
    </r>
  </si>
  <si>
    <r>
      <rPr>
        <sz val="10"/>
        <rFont val="Times New Roman"/>
        <charset val="134"/>
      </rPr>
      <t xml:space="preserve">    </t>
    </r>
    <r>
      <rPr>
        <sz val="10"/>
        <rFont val="宋体"/>
        <charset val="134"/>
      </rPr>
      <t>县级基本财力保障机制奖补资金支出</t>
    </r>
  </si>
  <si>
    <r>
      <rPr>
        <sz val="10"/>
        <rFont val="Times New Roman"/>
        <charset val="134"/>
      </rPr>
      <t xml:space="preserve">    </t>
    </r>
    <r>
      <rPr>
        <sz val="10"/>
        <rFont val="宋体"/>
        <charset val="134"/>
      </rPr>
      <t>结算补助收入</t>
    </r>
  </si>
  <si>
    <r>
      <rPr>
        <sz val="10"/>
        <rFont val="Times New Roman"/>
        <charset val="134"/>
      </rPr>
      <t xml:space="preserve">    </t>
    </r>
    <r>
      <rPr>
        <sz val="10"/>
        <rFont val="宋体"/>
        <charset val="134"/>
      </rPr>
      <t>结算补助支出</t>
    </r>
  </si>
  <si>
    <r>
      <rPr>
        <sz val="10"/>
        <rFont val="Times New Roman"/>
        <charset val="134"/>
      </rPr>
      <t xml:space="preserve">    </t>
    </r>
    <r>
      <rPr>
        <sz val="10"/>
        <rFont val="宋体"/>
        <charset val="134"/>
      </rPr>
      <t>资源枯竭型城市转移支付补助收入</t>
    </r>
  </si>
  <si>
    <r>
      <rPr>
        <sz val="10"/>
        <rFont val="Times New Roman"/>
        <charset val="134"/>
      </rPr>
      <t xml:space="preserve">    </t>
    </r>
    <r>
      <rPr>
        <sz val="10"/>
        <rFont val="宋体"/>
        <charset val="134"/>
      </rPr>
      <t>资源枯竭型城市转移支付补助支出</t>
    </r>
  </si>
  <si>
    <r>
      <rPr>
        <sz val="10"/>
        <rFont val="Times New Roman"/>
        <charset val="134"/>
      </rPr>
      <t xml:space="preserve">    </t>
    </r>
    <r>
      <rPr>
        <sz val="10"/>
        <rFont val="宋体"/>
        <charset val="134"/>
      </rPr>
      <t>企业事业单位划转补助收入</t>
    </r>
  </si>
  <si>
    <r>
      <rPr>
        <sz val="10"/>
        <rFont val="Times New Roman"/>
        <charset val="134"/>
      </rPr>
      <t xml:space="preserve">    </t>
    </r>
    <r>
      <rPr>
        <sz val="10"/>
        <rFont val="宋体"/>
        <charset val="134"/>
      </rPr>
      <t>企业事业单位划转补助支出</t>
    </r>
  </si>
  <si>
    <r>
      <rPr>
        <sz val="10"/>
        <rFont val="Times New Roman"/>
        <charset val="134"/>
      </rPr>
      <t xml:space="preserve">    </t>
    </r>
    <r>
      <rPr>
        <sz val="10"/>
        <rFont val="宋体"/>
        <charset val="134"/>
      </rPr>
      <t>产粮</t>
    </r>
    <r>
      <rPr>
        <sz val="10"/>
        <rFont val="Times New Roman"/>
        <charset val="134"/>
      </rPr>
      <t>(</t>
    </r>
    <r>
      <rPr>
        <sz val="10"/>
        <rFont val="宋体"/>
        <charset val="134"/>
      </rPr>
      <t>油</t>
    </r>
    <r>
      <rPr>
        <sz val="10"/>
        <rFont val="Times New Roman"/>
        <charset val="134"/>
      </rPr>
      <t>)</t>
    </r>
    <r>
      <rPr>
        <sz val="10"/>
        <rFont val="宋体"/>
        <charset val="134"/>
      </rPr>
      <t>大县奖励资金收入</t>
    </r>
  </si>
  <si>
    <r>
      <rPr>
        <sz val="10"/>
        <rFont val="Times New Roman"/>
        <charset val="134"/>
      </rPr>
      <t xml:space="preserve">    </t>
    </r>
    <r>
      <rPr>
        <sz val="10"/>
        <rFont val="宋体"/>
        <charset val="134"/>
      </rPr>
      <t>产粮</t>
    </r>
    <r>
      <rPr>
        <sz val="10"/>
        <rFont val="Times New Roman"/>
        <charset val="134"/>
      </rPr>
      <t>(</t>
    </r>
    <r>
      <rPr>
        <sz val="10"/>
        <rFont val="宋体"/>
        <charset val="134"/>
      </rPr>
      <t>油</t>
    </r>
    <r>
      <rPr>
        <sz val="10"/>
        <rFont val="Times New Roman"/>
        <charset val="134"/>
      </rPr>
      <t>)</t>
    </r>
    <r>
      <rPr>
        <sz val="10"/>
        <rFont val="宋体"/>
        <charset val="134"/>
      </rPr>
      <t>大县奖励资金支出</t>
    </r>
  </si>
  <si>
    <r>
      <rPr>
        <sz val="10"/>
        <rFont val="Times New Roman"/>
        <charset val="134"/>
      </rPr>
      <t xml:space="preserve">    </t>
    </r>
    <r>
      <rPr>
        <sz val="10"/>
        <rFont val="宋体"/>
        <charset val="134"/>
      </rPr>
      <t>重点生态功能区转移支付收入</t>
    </r>
  </si>
  <si>
    <r>
      <rPr>
        <sz val="10"/>
        <rFont val="Times New Roman"/>
        <charset val="134"/>
      </rPr>
      <t xml:space="preserve">    </t>
    </r>
    <r>
      <rPr>
        <sz val="10"/>
        <rFont val="宋体"/>
        <charset val="134"/>
      </rPr>
      <t>重点生态功能区转移支付支出</t>
    </r>
  </si>
  <si>
    <r>
      <rPr>
        <sz val="10"/>
        <rFont val="Times New Roman"/>
        <charset val="134"/>
      </rPr>
      <t xml:space="preserve">    </t>
    </r>
    <r>
      <rPr>
        <sz val="10"/>
        <rFont val="宋体"/>
        <charset val="134"/>
      </rPr>
      <t>固定数额补助收入</t>
    </r>
  </si>
  <si>
    <r>
      <rPr>
        <sz val="10"/>
        <rFont val="Times New Roman"/>
        <charset val="134"/>
      </rPr>
      <t xml:space="preserve">    </t>
    </r>
    <r>
      <rPr>
        <sz val="10"/>
        <rFont val="宋体"/>
        <charset val="134"/>
      </rPr>
      <t>固定数额补助支出</t>
    </r>
  </si>
  <si>
    <r>
      <rPr>
        <sz val="10"/>
        <rFont val="Times New Roman"/>
        <charset val="134"/>
      </rPr>
      <t xml:space="preserve">    </t>
    </r>
    <r>
      <rPr>
        <sz val="10"/>
        <rFont val="宋体"/>
        <charset val="134"/>
      </rPr>
      <t>革命老区转移支付收入</t>
    </r>
  </si>
  <si>
    <r>
      <rPr>
        <sz val="10"/>
        <rFont val="Times New Roman"/>
        <charset val="134"/>
      </rPr>
      <t xml:space="preserve">    </t>
    </r>
    <r>
      <rPr>
        <sz val="10"/>
        <rFont val="宋体"/>
        <charset val="134"/>
      </rPr>
      <t>革命老区转移支付支出</t>
    </r>
  </si>
  <si>
    <r>
      <rPr>
        <sz val="10"/>
        <rFont val="Times New Roman"/>
        <charset val="134"/>
      </rPr>
      <t xml:space="preserve">    </t>
    </r>
    <r>
      <rPr>
        <sz val="10"/>
        <rFont val="宋体"/>
        <charset val="134"/>
      </rPr>
      <t>民族地区转移支付收入</t>
    </r>
  </si>
  <si>
    <r>
      <rPr>
        <sz val="10"/>
        <rFont val="Times New Roman"/>
        <charset val="134"/>
      </rPr>
      <t xml:space="preserve">    </t>
    </r>
    <r>
      <rPr>
        <sz val="10"/>
        <rFont val="宋体"/>
        <charset val="134"/>
      </rPr>
      <t>民族地区转移支付支出</t>
    </r>
  </si>
  <si>
    <r>
      <rPr>
        <sz val="10"/>
        <rFont val="Times New Roman"/>
        <charset val="134"/>
      </rPr>
      <t xml:space="preserve">    </t>
    </r>
    <r>
      <rPr>
        <sz val="10"/>
        <rFont val="宋体"/>
        <charset val="134"/>
      </rPr>
      <t>边境地区转移支付收入</t>
    </r>
  </si>
  <si>
    <r>
      <rPr>
        <sz val="10"/>
        <rFont val="Times New Roman"/>
        <charset val="134"/>
      </rPr>
      <t xml:space="preserve">    </t>
    </r>
    <r>
      <rPr>
        <sz val="10"/>
        <rFont val="宋体"/>
        <charset val="134"/>
      </rPr>
      <t>边境地区转移支付支出</t>
    </r>
  </si>
  <si>
    <r>
      <rPr>
        <sz val="10"/>
        <rFont val="Times New Roman"/>
        <charset val="134"/>
      </rPr>
      <t xml:space="preserve">    </t>
    </r>
    <r>
      <rPr>
        <sz val="10"/>
        <rFont val="宋体"/>
        <charset val="134"/>
      </rPr>
      <t>贫困地区转移支付收入</t>
    </r>
  </si>
  <si>
    <r>
      <rPr>
        <sz val="10"/>
        <rFont val="Times New Roman"/>
        <charset val="134"/>
      </rPr>
      <t xml:space="preserve">    </t>
    </r>
    <r>
      <rPr>
        <sz val="10"/>
        <rFont val="宋体"/>
        <charset val="134"/>
      </rPr>
      <t>贫困地区转移支付支出</t>
    </r>
  </si>
  <si>
    <r>
      <rPr>
        <sz val="10"/>
        <rFont val="Times New Roman"/>
        <charset val="134"/>
      </rPr>
      <t xml:space="preserve">    </t>
    </r>
    <r>
      <rPr>
        <sz val="10"/>
        <rFont val="宋体"/>
        <charset val="134"/>
      </rPr>
      <t>一般公共服务共同财政事权转移支付收入</t>
    </r>
    <r>
      <rPr>
        <sz val="10"/>
        <rFont val="Times New Roman"/>
        <charset val="134"/>
      </rPr>
      <t xml:space="preserve">  </t>
    </r>
  </si>
  <si>
    <r>
      <rPr>
        <sz val="10"/>
        <rFont val="Times New Roman"/>
        <charset val="134"/>
      </rPr>
      <t xml:space="preserve">    </t>
    </r>
    <r>
      <rPr>
        <sz val="10"/>
        <rFont val="宋体"/>
        <charset val="134"/>
      </rPr>
      <t>一般公共服务共同财政事权转移支付支出</t>
    </r>
    <r>
      <rPr>
        <sz val="10"/>
        <rFont val="Times New Roman"/>
        <charset val="134"/>
      </rPr>
      <t xml:space="preserve">  </t>
    </r>
  </si>
  <si>
    <r>
      <rPr>
        <sz val="10"/>
        <rFont val="Times New Roman"/>
        <charset val="134"/>
      </rPr>
      <t xml:space="preserve">    </t>
    </r>
    <r>
      <rPr>
        <sz val="10"/>
        <rFont val="宋体"/>
        <charset val="134"/>
      </rPr>
      <t>外交共同财政事权转移支付收入</t>
    </r>
    <r>
      <rPr>
        <sz val="10"/>
        <rFont val="Times New Roman"/>
        <charset val="134"/>
      </rPr>
      <t xml:space="preserve">  </t>
    </r>
  </si>
  <si>
    <r>
      <rPr>
        <sz val="10"/>
        <rFont val="Times New Roman"/>
        <charset val="134"/>
      </rPr>
      <t xml:space="preserve">    </t>
    </r>
    <r>
      <rPr>
        <sz val="10"/>
        <rFont val="宋体"/>
        <charset val="134"/>
      </rPr>
      <t>外交共同财政事权转移支付支出</t>
    </r>
    <r>
      <rPr>
        <sz val="10"/>
        <rFont val="Times New Roman"/>
        <charset val="134"/>
      </rPr>
      <t xml:space="preserve"> </t>
    </r>
  </si>
  <si>
    <r>
      <rPr>
        <sz val="10"/>
        <rFont val="Times New Roman"/>
        <charset val="134"/>
      </rPr>
      <t xml:space="preserve">    </t>
    </r>
    <r>
      <rPr>
        <sz val="10"/>
        <rFont val="宋体"/>
        <charset val="134"/>
      </rPr>
      <t>国防共同财政事权转移支付收入</t>
    </r>
    <r>
      <rPr>
        <sz val="10"/>
        <rFont val="Times New Roman"/>
        <charset val="134"/>
      </rPr>
      <t xml:space="preserve">  </t>
    </r>
  </si>
  <si>
    <r>
      <rPr>
        <sz val="10"/>
        <rFont val="Times New Roman"/>
        <charset val="134"/>
      </rPr>
      <t xml:space="preserve">    </t>
    </r>
    <r>
      <rPr>
        <sz val="10"/>
        <rFont val="宋体"/>
        <charset val="134"/>
      </rPr>
      <t>国防共同财政事权转移支付支出</t>
    </r>
    <r>
      <rPr>
        <sz val="10"/>
        <rFont val="Times New Roman"/>
        <charset val="134"/>
      </rPr>
      <t xml:space="preserve"> </t>
    </r>
  </si>
  <si>
    <r>
      <rPr>
        <sz val="10"/>
        <rFont val="Times New Roman"/>
        <charset val="134"/>
      </rPr>
      <t xml:space="preserve">    </t>
    </r>
    <r>
      <rPr>
        <sz val="10"/>
        <rFont val="宋体"/>
        <charset val="134"/>
      </rPr>
      <t>公共安全共同财政事权转移支付收入</t>
    </r>
    <r>
      <rPr>
        <sz val="10"/>
        <rFont val="Times New Roman"/>
        <charset val="134"/>
      </rPr>
      <t xml:space="preserve">  </t>
    </r>
  </si>
  <si>
    <r>
      <rPr>
        <sz val="10"/>
        <rFont val="Times New Roman"/>
        <charset val="134"/>
      </rPr>
      <t xml:space="preserve">    </t>
    </r>
    <r>
      <rPr>
        <sz val="10"/>
        <rFont val="宋体"/>
        <charset val="134"/>
      </rPr>
      <t>公共安全共同财政事权转移支付支出</t>
    </r>
    <r>
      <rPr>
        <sz val="10"/>
        <rFont val="Times New Roman"/>
        <charset val="134"/>
      </rPr>
      <t xml:space="preserve"> </t>
    </r>
  </si>
  <si>
    <r>
      <rPr>
        <sz val="10"/>
        <rFont val="Times New Roman"/>
        <charset val="134"/>
      </rPr>
      <t xml:space="preserve">    </t>
    </r>
    <r>
      <rPr>
        <sz val="10"/>
        <rFont val="宋体"/>
        <charset val="134"/>
      </rPr>
      <t>教育共同财政事权转移支付收入</t>
    </r>
    <r>
      <rPr>
        <sz val="10"/>
        <rFont val="Times New Roman"/>
        <charset val="134"/>
      </rPr>
      <t xml:space="preserve">  </t>
    </r>
  </si>
  <si>
    <r>
      <rPr>
        <sz val="10"/>
        <rFont val="Times New Roman"/>
        <charset val="134"/>
      </rPr>
      <t xml:space="preserve">    </t>
    </r>
    <r>
      <rPr>
        <sz val="10"/>
        <rFont val="宋体"/>
        <charset val="134"/>
      </rPr>
      <t>教育共同财政事权转移支付支出</t>
    </r>
    <r>
      <rPr>
        <sz val="10"/>
        <rFont val="Times New Roman"/>
        <charset val="134"/>
      </rPr>
      <t xml:space="preserve"> </t>
    </r>
  </si>
  <si>
    <r>
      <rPr>
        <sz val="10"/>
        <rFont val="Times New Roman"/>
        <charset val="134"/>
      </rPr>
      <t xml:space="preserve">    </t>
    </r>
    <r>
      <rPr>
        <sz val="10"/>
        <rFont val="宋体"/>
        <charset val="134"/>
      </rPr>
      <t>科学技术共同财政事权转移支付收入</t>
    </r>
    <r>
      <rPr>
        <sz val="10"/>
        <rFont val="Times New Roman"/>
        <charset val="134"/>
      </rPr>
      <t xml:space="preserve">  </t>
    </r>
  </si>
  <si>
    <r>
      <rPr>
        <sz val="10"/>
        <rFont val="Times New Roman"/>
        <charset val="134"/>
      </rPr>
      <t xml:space="preserve">    </t>
    </r>
    <r>
      <rPr>
        <sz val="10"/>
        <rFont val="宋体"/>
        <charset val="134"/>
      </rPr>
      <t>科学技术共同财政事权转移支付支出</t>
    </r>
    <r>
      <rPr>
        <sz val="10"/>
        <rFont val="Times New Roman"/>
        <charset val="134"/>
      </rPr>
      <t xml:space="preserve">  </t>
    </r>
  </si>
  <si>
    <r>
      <rPr>
        <sz val="10"/>
        <rFont val="Times New Roman"/>
        <charset val="134"/>
      </rPr>
      <t xml:space="preserve">    </t>
    </r>
    <r>
      <rPr>
        <sz val="10"/>
        <rFont val="宋体"/>
        <charset val="134"/>
      </rPr>
      <t>文化旅游体育与传媒共同财政事权转移支付收入</t>
    </r>
    <r>
      <rPr>
        <sz val="10"/>
        <rFont val="Times New Roman"/>
        <charset val="134"/>
      </rPr>
      <t xml:space="preserve">  </t>
    </r>
  </si>
  <si>
    <r>
      <rPr>
        <sz val="10"/>
        <rFont val="Times New Roman"/>
        <charset val="134"/>
      </rPr>
      <t xml:space="preserve">    </t>
    </r>
    <r>
      <rPr>
        <sz val="10"/>
        <rFont val="宋体"/>
        <charset val="134"/>
      </rPr>
      <t>文化旅游体育与传媒共同财政事权转移支付支出</t>
    </r>
    <r>
      <rPr>
        <sz val="10"/>
        <rFont val="Times New Roman"/>
        <charset val="134"/>
      </rPr>
      <t xml:space="preserve">  </t>
    </r>
  </si>
  <si>
    <r>
      <rPr>
        <sz val="10"/>
        <rFont val="Times New Roman"/>
        <charset val="134"/>
      </rPr>
      <t xml:space="preserve">    </t>
    </r>
    <r>
      <rPr>
        <sz val="10"/>
        <rFont val="宋体"/>
        <charset val="134"/>
      </rPr>
      <t>社会保障和就业共同财政事权转移支付收入</t>
    </r>
    <r>
      <rPr>
        <sz val="10"/>
        <rFont val="Times New Roman"/>
        <charset val="134"/>
      </rPr>
      <t xml:space="preserve">  </t>
    </r>
  </si>
  <si>
    <r>
      <rPr>
        <sz val="10"/>
        <rFont val="Times New Roman"/>
        <charset val="134"/>
      </rPr>
      <t xml:space="preserve">    </t>
    </r>
    <r>
      <rPr>
        <sz val="10"/>
        <rFont val="宋体"/>
        <charset val="134"/>
      </rPr>
      <t>社会保障和就业共同财政事权转移支付支出</t>
    </r>
    <r>
      <rPr>
        <sz val="10"/>
        <rFont val="Times New Roman"/>
        <charset val="134"/>
      </rPr>
      <t xml:space="preserve"> </t>
    </r>
  </si>
  <si>
    <t xml:space="preserve">    医疗卫生共同财政事权转移支付收入  </t>
  </si>
  <si>
    <t xml:space="preserve">    医疗卫生共同财政事权转移支付支出  </t>
  </si>
  <si>
    <r>
      <rPr>
        <sz val="10"/>
        <rFont val="Times New Roman"/>
        <charset val="134"/>
      </rPr>
      <t xml:space="preserve">    </t>
    </r>
    <r>
      <rPr>
        <sz val="10"/>
        <rFont val="宋体"/>
        <charset val="134"/>
      </rPr>
      <t>节能环保共同财政事权转移支付收入</t>
    </r>
    <r>
      <rPr>
        <sz val="10"/>
        <rFont val="Times New Roman"/>
        <charset val="134"/>
      </rPr>
      <t xml:space="preserve">  </t>
    </r>
  </si>
  <si>
    <r>
      <rPr>
        <sz val="10"/>
        <rFont val="Times New Roman"/>
        <charset val="134"/>
      </rPr>
      <t xml:space="preserve">    </t>
    </r>
    <r>
      <rPr>
        <sz val="10"/>
        <rFont val="宋体"/>
        <charset val="134"/>
      </rPr>
      <t>节能环保共同财政事权转移支付支出</t>
    </r>
  </si>
  <si>
    <r>
      <rPr>
        <sz val="10"/>
        <rFont val="Times New Roman"/>
        <charset val="134"/>
      </rPr>
      <t xml:space="preserve">    </t>
    </r>
    <r>
      <rPr>
        <sz val="10"/>
        <rFont val="宋体"/>
        <charset val="134"/>
      </rPr>
      <t>城乡社区共同财政事权转移支付收入</t>
    </r>
    <r>
      <rPr>
        <sz val="10"/>
        <rFont val="Times New Roman"/>
        <charset val="134"/>
      </rPr>
      <t xml:space="preserve">  </t>
    </r>
  </si>
  <si>
    <r>
      <rPr>
        <sz val="10"/>
        <rFont val="Times New Roman"/>
        <charset val="134"/>
      </rPr>
      <t xml:space="preserve">    </t>
    </r>
    <r>
      <rPr>
        <sz val="10"/>
        <rFont val="宋体"/>
        <charset val="134"/>
      </rPr>
      <t>城乡社区共同财政事权转移支付支出</t>
    </r>
  </si>
  <si>
    <r>
      <rPr>
        <sz val="10"/>
        <rFont val="Times New Roman"/>
        <charset val="134"/>
      </rPr>
      <t xml:space="preserve">    </t>
    </r>
    <r>
      <rPr>
        <sz val="10"/>
        <rFont val="宋体"/>
        <charset val="134"/>
      </rPr>
      <t>农林水共同财政事权转移支付收入</t>
    </r>
    <r>
      <rPr>
        <sz val="10"/>
        <rFont val="Times New Roman"/>
        <charset val="134"/>
      </rPr>
      <t xml:space="preserve">  </t>
    </r>
  </si>
  <si>
    <r>
      <rPr>
        <sz val="10"/>
        <rFont val="Times New Roman"/>
        <charset val="134"/>
      </rPr>
      <t xml:space="preserve">    </t>
    </r>
    <r>
      <rPr>
        <sz val="10"/>
        <rFont val="宋体"/>
        <charset val="134"/>
      </rPr>
      <t>农林水共同财政事权转移支付支出</t>
    </r>
  </si>
  <si>
    <r>
      <rPr>
        <sz val="10"/>
        <rFont val="Times New Roman"/>
        <charset val="134"/>
      </rPr>
      <t xml:space="preserve">    </t>
    </r>
    <r>
      <rPr>
        <sz val="10"/>
        <rFont val="宋体"/>
        <charset val="134"/>
      </rPr>
      <t>交通运输共同财政事权转移支付收入</t>
    </r>
    <r>
      <rPr>
        <sz val="10"/>
        <rFont val="Times New Roman"/>
        <charset val="134"/>
      </rPr>
      <t xml:space="preserve">  </t>
    </r>
  </si>
  <si>
    <r>
      <rPr>
        <sz val="10"/>
        <rFont val="Times New Roman"/>
        <charset val="134"/>
      </rPr>
      <t xml:space="preserve">    </t>
    </r>
    <r>
      <rPr>
        <sz val="10"/>
        <rFont val="宋体"/>
        <charset val="134"/>
      </rPr>
      <t>交通运输共同财政事权转移支付支出</t>
    </r>
    <r>
      <rPr>
        <sz val="10"/>
        <rFont val="Times New Roman"/>
        <charset val="134"/>
      </rPr>
      <t xml:space="preserve"> </t>
    </r>
  </si>
  <si>
    <r>
      <rPr>
        <sz val="10"/>
        <rFont val="Times New Roman"/>
        <charset val="134"/>
      </rPr>
      <t xml:space="preserve">    </t>
    </r>
    <r>
      <rPr>
        <sz val="10"/>
        <rFont val="宋体"/>
        <charset val="134"/>
      </rPr>
      <t>资源勘探信息等共同财政事权转移支付收入</t>
    </r>
    <r>
      <rPr>
        <sz val="10"/>
        <rFont val="Times New Roman"/>
        <charset val="134"/>
      </rPr>
      <t xml:space="preserve">  </t>
    </r>
  </si>
  <si>
    <r>
      <rPr>
        <sz val="10"/>
        <rFont val="Times New Roman"/>
        <charset val="134"/>
      </rPr>
      <t xml:space="preserve">    </t>
    </r>
    <r>
      <rPr>
        <sz val="10"/>
        <rFont val="宋体"/>
        <charset val="134"/>
      </rPr>
      <t>资源勘探信息等共同财政事权转移支付支出</t>
    </r>
    <r>
      <rPr>
        <sz val="10"/>
        <rFont val="Times New Roman"/>
        <charset val="134"/>
      </rPr>
      <t xml:space="preserve"> </t>
    </r>
  </si>
  <si>
    <r>
      <rPr>
        <sz val="10"/>
        <rFont val="Times New Roman"/>
        <charset val="134"/>
      </rPr>
      <t xml:space="preserve">    </t>
    </r>
    <r>
      <rPr>
        <sz val="10"/>
        <rFont val="宋体"/>
        <charset val="134"/>
      </rPr>
      <t>商业服务业等共同财政事权转移支付收入</t>
    </r>
    <r>
      <rPr>
        <sz val="10"/>
        <rFont val="Times New Roman"/>
        <charset val="134"/>
      </rPr>
      <t xml:space="preserve">  </t>
    </r>
  </si>
  <si>
    <r>
      <rPr>
        <sz val="10"/>
        <rFont val="Times New Roman"/>
        <charset val="134"/>
      </rPr>
      <t xml:space="preserve">    </t>
    </r>
    <r>
      <rPr>
        <sz val="10"/>
        <rFont val="宋体"/>
        <charset val="134"/>
      </rPr>
      <t>商业服务业等共同财政事权转移支付支出</t>
    </r>
  </si>
  <si>
    <r>
      <rPr>
        <sz val="10"/>
        <rFont val="Times New Roman"/>
        <charset val="134"/>
      </rPr>
      <t xml:space="preserve">    </t>
    </r>
    <r>
      <rPr>
        <sz val="10"/>
        <rFont val="宋体"/>
        <charset val="134"/>
      </rPr>
      <t>金融共同财政事权转移支付收入</t>
    </r>
    <r>
      <rPr>
        <sz val="10"/>
        <rFont val="Times New Roman"/>
        <charset val="134"/>
      </rPr>
      <t xml:space="preserve">  </t>
    </r>
  </si>
  <si>
    <r>
      <rPr>
        <sz val="10"/>
        <rFont val="Times New Roman"/>
        <charset val="134"/>
      </rPr>
      <t xml:space="preserve">    </t>
    </r>
    <r>
      <rPr>
        <sz val="10"/>
        <rFont val="宋体"/>
        <charset val="134"/>
      </rPr>
      <t>金融共同财政事权转移支付支出</t>
    </r>
    <r>
      <rPr>
        <sz val="10"/>
        <rFont val="Times New Roman"/>
        <charset val="134"/>
      </rPr>
      <t xml:space="preserve"> </t>
    </r>
  </si>
  <si>
    <r>
      <rPr>
        <sz val="10"/>
        <rFont val="Times New Roman"/>
        <charset val="134"/>
      </rPr>
      <t xml:space="preserve">    </t>
    </r>
    <r>
      <rPr>
        <sz val="10"/>
        <rFont val="宋体"/>
        <charset val="134"/>
      </rPr>
      <t>自然资源海洋气象等共同财政事权转移支付收入</t>
    </r>
    <r>
      <rPr>
        <sz val="10"/>
        <rFont val="Times New Roman"/>
        <charset val="134"/>
      </rPr>
      <t xml:space="preserve">  </t>
    </r>
  </si>
  <si>
    <r>
      <rPr>
        <sz val="10"/>
        <rFont val="Times New Roman"/>
        <charset val="134"/>
      </rPr>
      <t xml:space="preserve">    </t>
    </r>
    <r>
      <rPr>
        <sz val="10"/>
        <rFont val="宋体"/>
        <charset val="134"/>
      </rPr>
      <t>自然资源海洋气象等共同财政事权转移支付支出</t>
    </r>
    <r>
      <rPr>
        <sz val="10"/>
        <rFont val="Times New Roman"/>
        <charset val="134"/>
      </rPr>
      <t xml:space="preserve">  </t>
    </r>
  </si>
  <si>
    <r>
      <rPr>
        <sz val="10"/>
        <rFont val="Times New Roman"/>
        <charset val="134"/>
      </rPr>
      <t xml:space="preserve">    </t>
    </r>
    <r>
      <rPr>
        <sz val="10"/>
        <rFont val="宋体"/>
        <charset val="134"/>
      </rPr>
      <t>住房保障共同财政事权转移支付收入</t>
    </r>
    <r>
      <rPr>
        <sz val="10"/>
        <rFont val="Times New Roman"/>
        <charset val="134"/>
      </rPr>
      <t xml:space="preserve">  </t>
    </r>
  </si>
  <si>
    <r>
      <rPr>
        <sz val="10"/>
        <rFont val="Times New Roman"/>
        <charset val="134"/>
      </rPr>
      <t xml:space="preserve">    </t>
    </r>
    <r>
      <rPr>
        <sz val="10"/>
        <rFont val="宋体"/>
        <charset val="134"/>
      </rPr>
      <t>住房保障共同财政事权转移支付支出</t>
    </r>
  </si>
  <si>
    <r>
      <rPr>
        <sz val="10"/>
        <rFont val="Times New Roman"/>
        <charset val="134"/>
      </rPr>
      <t xml:space="preserve">    </t>
    </r>
    <r>
      <rPr>
        <sz val="10"/>
        <rFont val="宋体"/>
        <charset val="134"/>
      </rPr>
      <t>粮油物资储备共同财政事权转移支付收入</t>
    </r>
    <r>
      <rPr>
        <sz val="10"/>
        <rFont val="Times New Roman"/>
        <charset val="134"/>
      </rPr>
      <t xml:space="preserve">  </t>
    </r>
  </si>
  <si>
    <r>
      <rPr>
        <sz val="10"/>
        <rFont val="Times New Roman"/>
        <charset val="134"/>
      </rPr>
      <t xml:space="preserve">    </t>
    </r>
    <r>
      <rPr>
        <sz val="10"/>
        <rFont val="宋体"/>
        <charset val="134"/>
      </rPr>
      <t>粮油物资储备共同财政事权转移支付支出</t>
    </r>
  </si>
  <si>
    <t xml:space="preserve">    灾害防治及应急管理共同财政事权转移支付收入  </t>
  </si>
  <si>
    <r>
      <rPr>
        <sz val="10"/>
        <rFont val="Times New Roman"/>
        <charset val="134"/>
      </rPr>
      <t xml:space="preserve">    </t>
    </r>
    <r>
      <rPr>
        <sz val="10"/>
        <rFont val="方正书宋_GBK"/>
        <charset val="134"/>
      </rPr>
      <t>灾害防治及应急管理共同财政事权转移支付支出</t>
    </r>
    <r>
      <rPr>
        <sz val="10"/>
        <rFont val="Times New Roman"/>
        <charset val="134"/>
      </rPr>
      <t xml:space="preserve">  </t>
    </r>
  </si>
  <si>
    <r>
      <rPr>
        <sz val="10"/>
        <rFont val="Times New Roman"/>
        <charset val="134"/>
      </rPr>
      <t xml:space="preserve">    </t>
    </r>
    <r>
      <rPr>
        <sz val="10"/>
        <rFont val="宋体"/>
        <charset val="134"/>
      </rPr>
      <t>其他共同财政事权转移支付收入</t>
    </r>
    <r>
      <rPr>
        <sz val="10"/>
        <rFont val="Times New Roman"/>
        <charset val="134"/>
      </rPr>
      <t xml:space="preserve">  </t>
    </r>
  </si>
  <si>
    <r>
      <rPr>
        <sz val="10"/>
        <rFont val="Times New Roman"/>
        <charset val="134"/>
      </rPr>
      <t xml:space="preserve">    </t>
    </r>
    <r>
      <rPr>
        <sz val="10"/>
        <rFont val="宋体"/>
        <charset val="134"/>
      </rPr>
      <t>其他共同财政事权转移支付支出</t>
    </r>
    <r>
      <rPr>
        <sz val="10"/>
        <rFont val="Times New Roman"/>
        <charset val="134"/>
      </rPr>
      <t xml:space="preserve"> </t>
    </r>
  </si>
  <si>
    <r>
      <rPr>
        <sz val="10"/>
        <rFont val="Times New Roman"/>
        <charset val="134"/>
      </rPr>
      <t xml:space="preserve">    </t>
    </r>
    <r>
      <rPr>
        <sz val="10"/>
        <rFont val="宋体"/>
        <charset val="134"/>
      </rPr>
      <t>其他一般性转移支付收入</t>
    </r>
  </si>
  <si>
    <r>
      <rPr>
        <sz val="10"/>
        <rFont val="Times New Roman"/>
        <charset val="134"/>
      </rPr>
      <t xml:space="preserve">    </t>
    </r>
    <r>
      <rPr>
        <sz val="10"/>
        <rFont val="宋体"/>
        <charset val="134"/>
      </rPr>
      <t>其他一般性转移支付支出</t>
    </r>
  </si>
  <si>
    <r>
      <rPr>
        <b/>
        <sz val="10"/>
        <rFont val="Times New Roman"/>
        <charset val="134"/>
      </rPr>
      <t xml:space="preserve">  </t>
    </r>
    <r>
      <rPr>
        <b/>
        <sz val="10"/>
        <rFont val="宋体"/>
        <charset val="134"/>
      </rPr>
      <t>专项转移支付收入</t>
    </r>
  </si>
  <si>
    <r>
      <rPr>
        <b/>
        <sz val="10"/>
        <rFont val="Times New Roman"/>
        <charset val="134"/>
      </rPr>
      <t xml:space="preserve">  </t>
    </r>
    <r>
      <rPr>
        <b/>
        <sz val="10"/>
        <rFont val="宋体"/>
        <charset val="134"/>
      </rPr>
      <t>专项转移支付支出</t>
    </r>
  </si>
  <si>
    <t>下级上解收入</t>
  </si>
  <si>
    <r>
      <rPr>
        <b/>
        <sz val="10"/>
        <rFont val="宋体"/>
        <charset val="134"/>
      </rPr>
      <t>上解上级支出</t>
    </r>
  </si>
  <si>
    <t xml:space="preserve">  体制上解收入</t>
  </si>
  <si>
    <r>
      <rPr>
        <sz val="10"/>
        <rFont val="Times New Roman"/>
        <charset val="134"/>
      </rPr>
      <t xml:space="preserve">  </t>
    </r>
    <r>
      <rPr>
        <sz val="10"/>
        <rFont val="宋体"/>
        <charset val="134"/>
      </rPr>
      <t>体制上解支出</t>
    </r>
  </si>
  <si>
    <t xml:space="preserve">  专项上解收入</t>
  </si>
  <si>
    <r>
      <rPr>
        <sz val="10"/>
        <rFont val="Times New Roman"/>
        <charset val="134"/>
      </rPr>
      <t xml:space="preserve">  </t>
    </r>
    <r>
      <rPr>
        <sz val="10"/>
        <rFont val="宋体"/>
        <charset val="134"/>
      </rPr>
      <t>专项上解支出</t>
    </r>
  </si>
  <si>
    <r>
      <rPr>
        <b/>
        <sz val="10"/>
        <rFont val="宋体"/>
        <charset val="134"/>
      </rPr>
      <t>上年结余</t>
    </r>
  </si>
  <si>
    <r>
      <rPr>
        <b/>
        <sz val="10"/>
        <rFont val="宋体"/>
        <charset val="134"/>
      </rPr>
      <t>调入资金</t>
    </r>
    <r>
      <rPr>
        <b/>
        <sz val="10"/>
        <rFont val="Times New Roman"/>
        <charset val="134"/>
      </rPr>
      <t xml:space="preserve">   </t>
    </r>
  </si>
  <si>
    <r>
      <rPr>
        <b/>
        <sz val="10"/>
        <rFont val="宋体"/>
        <charset val="134"/>
      </rPr>
      <t>调出资金</t>
    </r>
  </si>
  <si>
    <r>
      <rPr>
        <sz val="10"/>
        <rFont val="Times New Roman"/>
        <charset val="134"/>
      </rPr>
      <t xml:space="preserve">  </t>
    </r>
    <r>
      <rPr>
        <sz val="10"/>
        <rFont val="宋体"/>
        <charset val="134"/>
      </rPr>
      <t>从政府性基金预算调入</t>
    </r>
  </si>
  <si>
    <r>
      <rPr>
        <sz val="10"/>
        <rFont val="Times New Roman"/>
        <charset val="134"/>
      </rPr>
      <t xml:space="preserve">  </t>
    </r>
    <r>
      <rPr>
        <sz val="10"/>
        <rFont val="宋体"/>
        <charset val="134"/>
      </rPr>
      <t>从国有资本经营预算调入</t>
    </r>
  </si>
  <si>
    <r>
      <rPr>
        <sz val="10"/>
        <rFont val="Times New Roman"/>
        <charset val="134"/>
      </rPr>
      <t xml:space="preserve">  </t>
    </r>
    <r>
      <rPr>
        <sz val="10"/>
        <rFont val="宋体"/>
        <charset val="134"/>
      </rPr>
      <t>从其他资金调入</t>
    </r>
  </si>
  <si>
    <r>
      <rPr>
        <b/>
        <sz val="10"/>
        <rFont val="宋体"/>
        <charset val="134"/>
      </rPr>
      <t>债务收入</t>
    </r>
  </si>
  <si>
    <r>
      <rPr>
        <b/>
        <sz val="10"/>
        <rFont val="宋体"/>
        <charset val="134"/>
      </rPr>
      <t>债务还本支出</t>
    </r>
  </si>
  <si>
    <r>
      <rPr>
        <b/>
        <sz val="10"/>
        <rFont val="Times New Roman"/>
        <charset val="134"/>
      </rPr>
      <t xml:space="preserve">  </t>
    </r>
    <r>
      <rPr>
        <b/>
        <sz val="10"/>
        <rFont val="宋体"/>
        <charset val="134"/>
      </rPr>
      <t>地方政府债务收入</t>
    </r>
  </si>
  <si>
    <r>
      <rPr>
        <b/>
        <sz val="10"/>
        <rFont val="Times New Roman"/>
        <charset val="134"/>
      </rPr>
      <t xml:space="preserve">  </t>
    </r>
    <r>
      <rPr>
        <b/>
        <sz val="10"/>
        <rFont val="宋体"/>
        <charset val="134"/>
      </rPr>
      <t>地方政府一般债务还本支出</t>
    </r>
  </si>
  <si>
    <r>
      <rPr>
        <b/>
        <sz val="10"/>
        <rFont val="Times New Roman"/>
        <charset val="134"/>
      </rPr>
      <t xml:space="preserve">    </t>
    </r>
    <r>
      <rPr>
        <b/>
        <sz val="10"/>
        <rFont val="宋体"/>
        <charset val="134"/>
      </rPr>
      <t>一般债务收入</t>
    </r>
  </si>
  <si>
    <r>
      <rPr>
        <sz val="10"/>
        <rFont val="Times New Roman"/>
        <charset val="134"/>
      </rPr>
      <t xml:space="preserve">    </t>
    </r>
    <r>
      <rPr>
        <sz val="10"/>
        <rFont val="宋体"/>
        <charset val="134"/>
      </rPr>
      <t>地方政府一般债券还本支出</t>
    </r>
  </si>
  <si>
    <r>
      <rPr>
        <sz val="10"/>
        <rFont val="Times New Roman"/>
        <charset val="134"/>
      </rPr>
      <t xml:space="preserve">      </t>
    </r>
    <r>
      <rPr>
        <sz val="10"/>
        <rFont val="宋体"/>
        <charset val="134"/>
      </rPr>
      <t>地方政府一般债券收入</t>
    </r>
  </si>
  <si>
    <r>
      <rPr>
        <sz val="10"/>
        <rFont val="Times New Roman"/>
        <charset val="134"/>
      </rPr>
      <t xml:space="preserve">    </t>
    </r>
    <r>
      <rPr>
        <sz val="10"/>
        <rFont val="宋体"/>
        <charset val="134"/>
      </rPr>
      <t>地方政府向外国政府借款还本支出</t>
    </r>
  </si>
  <si>
    <r>
      <rPr>
        <sz val="10"/>
        <rFont val="Times New Roman"/>
        <charset val="134"/>
      </rPr>
      <t xml:space="preserve">      </t>
    </r>
    <r>
      <rPr>
        <sz val="10"/>
        <rFont val="宋体"/>
        <charset val="134"/>
      </rPr>
      <t>地方政府向外国政府借款收入</t>
    </r>
  </si>
  <si>
    <r>
      <rPr>
        <sz val="10"/>
        <rFont val="Times New Roman"/>
        <charset val="134"/>
      </rPr>
      <t xml:space="preserve">    </t>
    </r>
    <r>
      <rPr>
        <sz val="10"/>
        <rFont val="宋体"/>
        <charset val="134"/>
      </rPr>
      <t>地方政府向国际组织借款还本支出</t>
    </r>
  </si>
  <si>
    <r>
      <rPr>
        <sz val="10"/>
        <rFont val="Times New Roman"/>
        <charset val="134"/>
      </rPr>
      <t xml:space="preserve">      </t>
    </r>
    <r>
      <rPr>
        <sz val="10"/>
        <rFont val="宋体"/>
        <charset val="134"/>
      </rPr>
      <t>地方政府向国际组织借款收入</t>
    </r>
  </si>
  <si>
    <r>
      <rPr>
        <sz val="10"/>
        <rFont val="Times New Roman"/>
        <charset val="134"/>
      </rPr>
      <t xml:space="preserve">    </t>
    </r>
    <r>
      <rPr>
        <sz val="10"/>
        <rFont val="宋体"/>
        <charset val="134"/>
      </rPr>
      <t>地方政府其他一般债务还本支出</t>
    </r>
  </si>
  <si>
    <r>
      <rPr>
        <sz val="10"/>
        <rFont val="Times New Roman"/>
        <charset val="134"/>
      </rPr>
      <t xml:space="preserve">      </t>
    </r>
    <r>
      <rPr>
        <sz val="10"/>
        <rFont val="宋体"/>
        <charset val="134"/>
      </rPr>
      <t>地方政府其他一般债务收入</t>
    </r>
  </si>
  <si>
    <r>
      <rPr>
        <b/>
        <sz val="10"/>
        <rFont val="宋体"/>
        <charset val="134"/>
      </rPr>
      <t>债务转贷收入</t>
    </r>
  </si>
  <si>
    <r>
      <rPr>
        <b/>
        <sz val="10"/>
        <rFont val="宋体"/>
        <charset val="134"/>
      </rPr>
      <t>债务转贷支出</t>
    </r>
  </si>
  <si>
    <r>
      <rPr>
        <b/>
        <sz val="10"/>
        <rFont val="Times New Roman"/>
        <charset val="134"/>
      </rPr>
      <t xml:space="preserve">  </t>
    </r>
    <r>
      <rPr>
        <b/>
        <sz val="10"/>
        <rFont val="宋体"/>
        <charset val="134"/>
      </rPr>
      <t>地方政府一般债务转贷收入</t>
    </r>
  </si>
  <si>
    <r>
      <rPr>
        <sz val="10"/>
        <rFont val="Times New Roman"/>
        <charset val="134"/>
      </rPr>
      <t xml:space="preserve">  </t>
    </r>
    <r>
      <rPr>
        <sz val="10"/>
        <rFont val="宋体"/>
        <charset val="134"/>
      </rPr>
      <t>地方政府一般债券转贷支出</t>
    </r>
  </si>
  <si>
    <r>
      <rPr>
        <sz val="10"/>
        <rFont val="Times New Roman"/>
        <charset val="134"/>
      </rPr>
      <t xml:space="preserve">    </t>
    </r>
    <r>
      <rPr>
        <sz val="10"/>
        <rFont val="宋体"/>
        <charset val="134"/>
      </rPr>
      <t>地方政府一般债券转贷收入</t>
    </r>
  </si>
  <si>
    <r>
      <rPr>
        <sz val="10"/>
        <rFont val="Times New Roman"/>
        <charset val="134"/>
      </rPr>
      <t xml:space="preserve">  </t>
    </r>
    <r>
      <rPr>
        <sz val="10"/>
        <rFont val="宋体"/>
        <charset val="134"/>
      </rPr>
      <t>地方政府向外国政府借款转贷支出</t>
    </r>
  </si>
  <si>
    <r>
      <rPr>
        <sz val="10"/>
        <rFont val="Times New Roman"/>
        <charset val="134"/>
      </rPr>
      <t xml:space="preserve">    </t>
    </r>
    <r>
      <rPr>
        <sz val="10"/>
        <rFont val="宋体"/>
        <charset val="134"/>
      </rPr>
      <t>地方政府向外国政府借款转贷收入</t>
    </r>
  </si>
  <si>
    <r>
      <rPr>
        <sz val="10"/>
        <rFont val="Times New Roman"/>
        <charset val="134"/>
      </rPr>
      <t xml:space="preserve">  </t>
    </r>
    <r>
      <rPr>
        <sz val="10"/>
        <rFont val="宋体"/>
        <charset val="134"/>
      </rPr>
      <t>地方政府向国际组织借款转贷支出</t>
    </r>
  </si>
  <si>
    <r>
      <rPr>
        <sz val="10"/>
        <rFont val="Times New Roman"/>
        <charset val="134"/>
      </rPr>
      <t xml:space="preserve">    </t>
    </r>
    <r>
      <rPr>
        <sz val="10"/>
        <rFont val="宋体"/>
        <charset val="134"/>
      </rPr>
      <t>地方政府向国际组织借款转贷收入</t>
    </r>
  </si>
  <si>
    <r>
      <rPr>
        <sz val="10"/>
        <rFont val="Times New Roman"/>
        <charset val="134"/>
      </rPr>
      <t xml:space="preserve">  </t>
    </r>
    <r>
      <rPr>
        <sz val="10"/>
        <rFont val="宋体"/>
        <charset val="134"/>
      </rPr>
      <t>地方政府其他一般债务转贷支出</t>
    </r>
  </si>
  <si>
    <r>
      <rPr>
        <sz val="10"/>
        <rFont val="Times New Roman"/>
        <charset val="134"/>
      </rPr>
      <t xml:space="preserve">    </t>
    </r>
    <r>
      <rPr>
        <sz val="10"/>
        <rFont val="宋体"/>
        <charset val="134"/>
      </rPr>
      <t>地方政府其他一般债务转贷收入</t>
    </r>
  </si>
  <si>
    <r>
      <rPr>
        <b/>
        <sz val="10"/>
        <rFont val="宋体"/>
        <charset val="134"/>
      </rPr>
      <t>动用预算稳定调节基金</t>
    </r>
  </si>
  <si>
    <r>
      <rPr>
        <b/>
        <sz val="10"/>
        <rFont val="宋体"/>
        <charset val="134"/>
      </rPr>
      <t>安排预算稳定调节基金</t>
    </r>
  </si>
  <si>
    <t>接受其他地区援助收入</t>
  </si>
  <si>
    <r>
      <rPr>
        <b/>
        <sz val="10"/>
        <rFont val="宋体"/>
        <charset val="134"/>
      </rPr>
      <t>援助其他地区支出</t>
    </r>
  </si>
  <si>
    <r>
      <rPr>
        <b/>
        <sz val="10"/>
        <rFont val="宋体"/>
        <charset val="134"/>
      </rPr>
      <t>年终结余</t>
    </r>
  </si>
  <si>
    <r>
      <rPr>
        <sz val="10"/>
        <rFont val="宋体"/>
        <charset val="134"/>
      </rPr>
      <t>减</t>
    </r>
    <r>
      <rPr>
        <sz val="10"/>
        <rFont val="Times New Roman"/>
        <charset val="134"/>
      </rPr>
      <t>:</t>
    </r>
    <r>
      <rPr>
        <sz val="10"/>
        <rFont val="宋体"/>
        <charset val="134"/>
      </rPr>
      <t>结转下年的支出</t>
    </r>
  </si>
  <si>
    <r>
      <rPr>
        <b/>
        <sz val="10"/>
        <rFont val="宋体"/>
        <charset val="134"/>
      </rPr>
      <t>净结余</t>
    </r>
  </si>
  <si>
    <r>
      <rPr>
        <b/>
        <sz val="10"/>
        <rFont val="宋体"/>
        <charset val="134"/>
      </rPr>
      <t>收</t>
    </r>
    <r>
      <rPr>
        <b/>
        <sz val="10"/>
        <rFont val="Times New Roman"/>
        <charset val="134"/>
      </rPr>
      <t xml:space="preserve">  </t>
    </r>
    <r>
      <rPr>
        <b/>
        <sz val="10"/>
        <rFont val="宋体"/>
        <charset val="134"/>
      </rPr>
      <t>入</t>
    </r>
    <r>
      <rPr>
        <b/>
        <sz val="10"/>
        <rFont val="Times New Roman"/>
        <charset val="134"/>
      </rPr>
      <t xml:space="preserve">  </t>
    </r>
    <r>
      <rPr>
        <b/>
        <sz val="10"/>
        <rFont val="宋体"/>
        <charset val="134"/>
      </rPr>
      <t>总</t>
    </r>
    <r>
      <rPr>
        <b/>
        <sz val="10"/>
        <rFont val="Times New Roman"/>
        <charset val="134"/>
      </rPr>
      <t xml:space="preserve">  </t>
    </r>
    <r>
      <rPr>
        <b/>
        <sz val="10"/>
        <rFont val="宋体"/>
        <charset val="134"/>
      </rPr>
      <t>计</t>
    </r>
  </si>
  <si>
    <r>
      <rPr>
        <b/>
        <sz val="10"/>
        <rFont val="宋体"/>
        <charset val="134"/>
      </rPr>
      <t>支</t>
    </r>
    <r>
      <rPr>
        <b/>
        <sz val="10"/>
        <rFont val="Times New Roman"/>
        <charset val="134"/>
      </rPr>
      <t xml:space="preserve">  </t>
    </r>
    <r>
      <rPr>
        <b/>
        <sz val="10"/>
        <rFont val="宋体"/>
        <charset val="134"/>
      </rPr>
      <t>出</t>
    </r>
    <r>
      <rPr>
        <b/>
        <sz val="10"/>
        <rFont val="Times New Roman"/>
        <charset val="134"/>
      </rPr>
      <t xml:space="preserve">  </t>
    </r>
    <r>
      <rPr>
        <b/>
        <sz val="10"/>
        <rFont val="宋体"/>
        <charset val="134"/>
      </rPr>
      <t>总</t>
    </r>
    <r>
      <rPr>
        <b/>
        <sz val="10"/>
        <rFont val="Times New Roman"/>
        <charset val="134"/>
      </rPr>
      <t xml:space="preserve">  </t>
    </r>
    <r>
      <rPr>
        <b/>
        <sz val="10"/>
        <rFont val="宋体"/>
        <charset val="134"/>
      </rPr>
      <t>计</t>
    </r>
  </si>
  <si>
    <r>
      <rPr>
        <b/>
        <sz val="16"/>
        <rFont val="Times New Roman"/>
        <charset val="134"/>
      </rPr>
      <t>2021</t>
    </r>
    <r>
      <rPr>
        <b/>
        <sz val="16"/>
        <rFont val="宋体"/>
        <charset val="134"/>
      </rPr>
      <t>年攀枝花市一般公共预算经济分类科目支出执行表</t>
    </r>
  </si>
  <si>
    <r>
      <rPr>
        <sz val="11"/>
        <rFont val="宋体"/>
        <charset val="134"/>
      </rPr>
      <t>单位</t>
    </r>
    <r>
      <rPr>
        <sz val="11"/>
        <rFont val="Times New Roman"/>
        <charset val="134"/>
      </rPr>
      <t>:</t>
    </r>
    <r>
      <rPr>
        <sz val="11"/>
        <rFont val="宋体"/>
        <charset val="134"/>
      </rPr>
      <t>万元</t>
    </r>
  </si>
  <si>
    <r>
      <rPr>
        <b/>
        <sz val="12"/>
        <rFont val="宋体"/>
        <charset val="134"/>
      </rPr>
      <t>预算科目</t>
    </r>
  </si>
  <si>
    <r>
      <rPr>
        <b/>
        <sz val="12"/>
        <rFont val="宋体"/>
        <charset val="134"/>
      </rPr>
      <t>机关工资福利支出</t>
    </r>
  </si>
  <si>
    <r>
      <rPr>
        <sz val="12"/>
        <rFont val="Times New Roman"/>
        <charset val="134"/>
      </rPr>
      <t xml:space="preserve">  </t>
    </r>
    <r>
      <rPr>
        <sz val="12"/>
        <rFont val="宋体"/>
        <charset val="134"/>
      </rPr>
      <t>工资奖金津补贴</t>
    </r>
  </si>
  <si>
    <r>
      <rPr>
        <sz val="12"/>
        <rFont val="Times New Roman"/>
        <charset val="134"/>
      </rPr>
      <t xml:space="preserve">  </t>
    </r>
    <r>
      <rPr>
        <sz val="12"/>
        <rFont val="宋体"/>
        <charset val="134"/>
      </rPr>
      <t>社会保障缴费</t>
    </r>
  </si>
  <si>
    <r>
      <rPr>
        <sz val="12"/>
        <rFont val="Times New Roman"/>
        <charset val="134"/>
      </rPr>
      <t xml:space="preserve">  </t>
    </r>
    <r>
      <rPr>
        <sz val="12"/>
        <rFont val="宋体"/>
        <charset val="134"/>
      </rPr>
      <t>住房公积金</t>
    </r>
  </si>
  <si>
    <r>
      <rPr>
        <sz val="12"/>
        <rFont val="Times New Roman"/>
        <charset val="134"/>
      </rPr>
      <t xml:space="preserve">  </t>
    </r>
    <r>
      <rPr>
        <sz val="12"/>
        <rFont val="宋体"/>
        <charset val="134"/>
      </rPr>
      <t>其他工资福利支出</t>
    </r>
  </si>
  <si>
    <r>
      <rPr>
        <b/>
        <sz val="12"/>
        <rFont val="宋体"/>
        <charset val="134"/>
      </rPr>
      <t>机关商品和服务支出</t>
    </r>
  </si>
  <si>
    <r>
      <rPr>
        <sz val="12"/>
        <rFont val="Times New Roman"/>
        <charset val="134"/>
      </rPr>
      <t xml:space="preserve">  </t>
    </r>
    <r>
      <rPr>
        <sz val="12"/>
        <rFont val="宋体"/>
        <charset val="134"/>
      </rPr>
      <t>办公经费</t>
    </r>
  </si>
  <si>
    <r>
      <rPr>
        <sz val="12"/>
        <rFont val="Times New Roman"/>
        <charset val="134"/>
      </rPr>
      <t xml:space="preserve">  </t>
    </r>
    <r>
      <rPr>
        <sz val="12"/>
        <rFont val="宋体"/>
        <charset val="134"/>
      </rPr>
      <t>会议费</t>
    </r>
  </si>
  <si>
    <r>
      <rPr>
        <sz val="12"/>
        <rFont val="Times New Roman"/>
        <charset val="134"/>
      </rPr>
      <t xml:space="preserve">  </t>
    </r>
    <r>
      <rPr>
        <sz val="12"/>
        <rFont val="宋体"/>
        <charset val="134"/>
      </rPr>
      <t>培训费</t>
    </r>
  </si>
  <si>
    <r>
      <rPr>
        <sz val="12"/>
        <rFont val="Times New Roman"/>
        <charset val="134"/>
      </rPr>
      <t xml:space="preserve">  </t>
    </r>
    <r>
      <rPr>
        <sz val="12"/>
        <rFont val="宋体"/>
        <charset val="134"/>
      </rPr>
      <t>专用材料购置费</t>
    </r>
  </si>
  <si>
    <r>
      <rPr>
        <sz val="12"/>
        <rFont val="Times New Roman"/>
        <charset val="134"/>
      </rPr>
      <t xml:space="preserve">  </t>
    </r>
    <r>
      <rPr>
        <sz val="12"/>
        <rFont val="宋体"/>
        <charset val="134"/>
      </rPr>
      <t>委托业务费</t>
    </r>
  </si>
  <si>
    <r>
      <rPr>
        <sz val="12"/>
        <rFont val="Times New Roman"/>
        <charset val="134"/>
      </rPr>
      <t xml:space="preserve">  </t>
    </r>
    <r>
      <rPr>
        <sz val="12"/>
        <rFont val="宋体"/>
        <charset val="134"/>
      </rPr>
      <t>公务接待费</t>
    </r>
  </si>
  <si>
    <r>
      <rPr>
        <sz val="12"/>
        <rFont val="Times New Roman"/>
        <charset val="134"/>
      </rPr>
      <t xml:space="preserve">  </t>
    </r>
    <r>
      <rPr>
        <sz val="12"/>
        <rFont val="宋体"/>
        <charset val="134"/>
      </rPr>
      <t>因公出国</t>
    </r>
    <r>
      <rPr>
        <sz val="12"/>
        <rFont val="Times New Roman"/>
        <charset val="134"/>
      </rPr>
      <t>(</t>
    </r>
    <r>
      <rPr>
        <sz val="12"/>
        <rFont val="宋体"/>
        <charset val="134"/>
      </rPr>
      <t>境</t>
    </r>
    <r>
      <rPr>
        <sz val="12"/>
        <rFont val="Times New Roman"/>
        <charset val="134"/>
      </rPr>
      <t>)</t>
    </r>
    <r>
      <rPr>
        <sz val="12"/>
        <rFont val="宋体"/>
        <charset val="134"/>
      </rPr>
      <t>费用</t>
    </r>
  </si>
  <si>
    <r>
      <rPr>
        <sz val="12"/>
        <rFont val="Times New Roman"/>
        <charset val="134"/>
      </rPr>
      <t xml:space="preserve">  </t>
    </r>
    <r>
      <rPr>
        <sz val="12"/>
        <rFont val="宋体"/>
        <charset val="134"/>
      </rPr>
      <t>公务用车运行维护费</t>
    </r>
  </si>
  <si>
    <r>
      <rPr>
        <sz val="12"/>
        <rFont val="Times New Roman"/>
        <charset val="134"/>
      </rPr>
      <t xml:space="preserve">  </t>
    </r>
    <r>
      <rPr>
        <sz val="12"/>
        <rFont val="宋体"/>
        <charset val="134"/>
      </rPr>
      <t>维修</t>
    </r>
    <r>
      <rPr>
        <sz val="12"/>
        <rFont val="Times New Roman"/>
        <charset val="134"/>
      </rPr>
      <t>(</t>
    </r>
    <r>
      <rPr>
        <sz val="12"/>
        <rFont val="宋体"/>
        <charset val="134"/>
      </rPr>
      <t>护</t>
    </r>
    <r>
      <rPr>
        <sz val="12"/>
        <rFont val="Times New Roman"/>
        <charset val="134"/>
      </rPr>
      <t>)</t>
    </r>
    <r>
      <rPr>
        <sz val="12"/>
        <rFont val="宋体"/>
        <charset val="134"/>
      </rPr>
      <t>费</t>
    </r>
  </si>
  <si>
    <r>
      <rPr>
        <sz val="12"/>
        <rFont val="Times New Roman"/>
        <charset val="134"/>
      </rPr>
      <t xml:space="preserve">  </t>
    </r>
    <r>
      <rPr>
        <sz val="12"/>
        <rFont val="宋体"/>
        <charset val="134"/>
      </rPr>
      <t>其他商品和服务支出</t>
    </r>
  </si>
  <si>
    <r>
      <rPr>
        <b/>
        <sz val="12"/>
        <rFont val="宋体"/>
        <charset val="134"/>
      </rPr>
      <t>机关资本性支出</t>
    </r>
    <r>
      <rPr>
        <b/>
        <sz val="12"/>
        <rFont val="Times New Roman"/>
        <charset val="134"/>
      </rPr>
      <t>(</t>
    </r>
    <r>
      <rPr>
        <b/>
        <sz val="12"/>
        <rFont val="宋体"/>
        <charset val="134"/>
      </rPr>
      <t>一</t>
    </r>
    <r>
      <rPr>
        <b/>
        <sz val="12"/>
        <rFont val="Times New Roman"/>
        <charset val="134"/>
      </rPr>
      <t>)</t>
    </r>
  </si>
  <si>
    <r>
      <rPr>
        <sz val="12"/>
        <rFont val="Times New Roman"/>
        <charset val="134"/>
      </rPr>
      <t xml:space="preserve">  </t>
    </r>
    <r>
      <rPr>
        <sz val="12"/>
        <rFont val="宋体"/>
        <charset val="134"/>
      </rPr>
      <t>房屋建筑物购建</t>
    </r>
  </si>
  <si>
    <r>
      <rPr>
        <sz val="12"/>
        <rFont val="Times New Roman"/>
        <charset val="134"/>
      </rPr>
      <t xml:space="preserve">  </t>
    </r>
    <r>
      <rPr>
        <sz val="12"/>
        <rFont val="宋体"/>
        <charset val="134"/>
      </rPr>
      <t>基础设施建设</t>
    </r>
  </si>
  <si>
    <r>
      <rPr>
        <sz val="12"/>
        <rFont val="Times New Roman"/>
        <charset val="134"/>
      </rPr>
      <t xml:space="preserve">  </t>
    </r>
    <r>
      <rPr>
        <sz val="12"/>
        <rFont val="宋体"/>
        <charset val="134"/>
      </rPr>
      <t>公务用车购置</t>
    </r>
  </si>
  <si>
    <r>
      <rPr>
        <sz val="12"/>
        <rFont val="Times New Roman"/>
        <charset val="134"/>
      </rPr>
      <t xml:space="preserve">  </t>
    </r>
    <r>
      <rPr>
        <sz val="12"/>
        <rFont val="宋体"/>
        <charset val="134"/>
      </rPr>
      <t>土地征迁补偿和安置支出</t>
    </r>
  </si>
  <si>
    <r>
      <rPr>
        <sz val="12"/>
        <rFont val="Times New Roman"/>
        <charset val="134"/>
      </rPr>
      <t xml:space="preserve">  </t>
    </r>
    <r>
      <rPr>
        <sz val="12"/>
        <rFont val="宋体"/>
        <charset val="134"/>
      </rPr>
      <t>设备购置</t>
    </r>
  </si>
  <si>
    <r>
      <rPr>
        <sz val="12"/>
        <rFont val="Times New Roman"/>
        <charset val="134"/>
      </rPr>
      <t xml:space="preserve">  </t>
    </r>
    <r>
      <rPr>
        <sz val="12"/>
        <rFont val="宋体"/>
        <charset val="134"/>
      </rPr>
      <t>大型修缮</t>
    </r>
  </si>
  <si>
    <r>
      <rPr>
        <sz val="12"/>
        <rFont val="Times New Roman"/>
        <charset val="134"/>
      </rPr>
      <t xml:space="preserve">  </t>
    </r>
    <r>
      <rPr>
        <sz val="12"/>
        <rFont val="宋体"/>
        <charset val="134"/>
      </rPr>
      <t>其他资本性支出</t>
    </r>
  </si>
  <si>
    <r>
      <rPr>
        <b/>
        <sz val="12"/>
        <rFont val="宋体"/>
        <charset val="134"/>
      </rPr>
      <t>机关资本性支出</t>
    </r>
    <r>
      <rPr>
        <b/>
        <sz val="12"/>
        <rFont val="Times New Roman"/>
        <charset val="134"/>
      </rPr>
      <t>(</t>
    </r>
    <r>
      <rPr>
        <b/>
        <sz val="12"/>
        <rFont val="宋体"/>
        <charset val="134"/>
      </rPr>
      <t>二</t>
    </r>
    <r>
      <rPr>
        <b/>
        <sz val="12"/>
        <rFont val="Times New Roman"/>
        <charset val="134"/>
      </rPr>
      <t>)</t>
    </r>
  </si>
  <si>
    <r>
      <rPr>
        <b/>
        <sz val="12"/>
        <rFont val="宋体"/>
        <charset val="134"/>
      </rPr>
      <t>对事业单位经常性补助</t>
    </r>
  </si>
  <si>
    <r>
      <rPr>
        <sz val="12"/>
        <rFont val="Times New Roman"/>
        <charset val="134"/>
      </rPr>
      <t xml:space="preserve">  </t>
    </r>
    <r>
      <rPr>
        <sz val="12"/>
        <rFont val="宋体"/>
        <charset val="134"/>
      </rPr>
      <t>工资福利支出</t>
    </r>
  </si>
  <si>
    <r>
      <rPr>
        <sz val="12"/>
        <rFont val="Times New Roman"/>
        <charset val="134"/>
      </rPr>
      <t xml:space="preserve">  </t>
    </r>
    <r>
      <rPr>
        <sz val="12"/>
        <rFont val="宋体"/>
        <charset val="134"/>
      </rPr>
      <t>商品和服务支出</t>
    </r>
  </si>
  <si>
    <r>
      <rPr>
        <sz val="12"/>
        <rFont val="Times New Roman"/>
        <charset val="134"/>
      </rPr>
      <t xml:space="preserve">  </t>
    </r>
    <r>
      <rPr>
        <sz val="12"/>
        <rFont val="宋体"/>
        <charset val="134"/>
      </rPr>
      <t>其他对事业单位补助</t>
    </r>
  </si>
  <si>
    <r>
      <rPr>
        <b/>
        <sz val="12"/>
        <rFont val="宋体"/>
        <charset val="134"/>
      </rPr>
      <t>对事业单位资本性补助</t>
    </r>
  </si>
  <si>
    <r>
      <rPr>
        <sz val="12"/>
        <rFont val="Times New Roman"/>
        <charset val="134"/>
      </rPr>
      <t xml:space="preserve">  </t>
    </r>
    <r>
      <rPr>
        <sz val="12"/>
        <rFont val="宋体"/>
        <charset val="134"/>
      </rPr>
      <t>资本性支出</t>
    </r>
    <r>
      <rPr>
        <sz val="12"/>
        <rFont val="Times New Roman"/>
        <charset val="134"/>
      </rPr>
      <t>(</t>
    </r>
    <r>
      <rPr>
        <sz val="12"/>
        <rFont val="宋体"/>
        <charset val="134"/>
      </rPr>
      <t>一</t>
    </r>
    <r>
      <rPr>
        <sz val="12"/>
        <rFont val="Times New Roman"/>
        <charset val="134"/>
      </rPr>
      <t>)</t>
    </r>
  </si>
  <si>
    <r>
      <rPr>
        <sz val="12"/>
        <rFont val="Times New Roman"/>
        <charset val="134"/>
      </rPr>
      <t xml:space="preserve">  </t>
    </r>
    <r>
      <rPr>
        <sz val="12"/>
        <rFont val="宋体"/>
        <charset val="134"/>
      </rPr>
      <t>资本性支出</t>
    </r>
    <r>
      <rPr>
        <sz val="12"/>
        <rFont val="Times New Roman"/>
        <charset val="134"/>
      </rPr>
      <t>(</t>
    </r>
    <r>
      <rPr>
        <sz val="12"/>
        <rFont val="宋体"/>
        <charset val="134"/>
      </rPr>
      <t>二</t>
    </r>
    <r>
      <rPr>
        <sz val="12"/>
        <rFont val="Times New Roman"/>
        <charset val="134"/>
      </rPr>
      <t>)</t>
    </r>
  </si>
  <si>
    <r>
      <rPr>
        <b/>
        <sz val="12"/>
        <rFont val="宋体"/>
        <charset val="134"/>
      </rPr>
      <t>对企业补助</t>
    </r>
  </si>
  <si>
    <r>
      <rPr>
        <sz val="12"/>
        <rFont val="Times New Roman"/>
        <charset val="134"/>
      </rPr>
      <t xml:space="preserve">  </t>
    </r>
    <r>
      <rPr>
        <sz val="12"/>
        <rFont val="宋体"/>
        <charset val="134"/>
      </rPr>
      <t>费用补贴</t>
    </r>
  </si>
  <si>
    <r>
      <rPr>
        <sz val="12"/>
        <rFont val="Times New Roman"/>
        <charset val="134"/>
      </rPr>
      <t xml:space="preserve">  </t>
    </r>
    <r>
      <rPr>
        <sz val="12"/>
        <rFont val="宋体"/>
        <charset val="134"/>
      </rPr>
      <t>利息补贴</t>
    </r>
  </si>
  <si>
    <r>
      <rPr>
        <sz val="12"/>
        <rFont val="Times New Roman"/>
        <charset val="134"/>
      </rPr>
      <t xml:space="preserve">  </t>
    </r>
    <r>
      <rPr>
        <sz val="12"/>
        <rFont val="宋体"/>
        <charset val="134"/>
      </rPr>
      <t>其他对企业补助</t>
    </r>
  </si>
  <si>
    <r>
      <rPr>
        <b/>
        <sz val="12"/>
        <rFont val="宋体"/>
        <charset val="134"/>
      </rPr>
      <t>对企业资本性支出</t>
    </r>
  </si>
  <si>
    <r>
      <rPr>
        <sz val="12"/>
        <rFont val="Times New Roman"/>
        <charset val="134"/>
      </rPr>
      <t xml:space="preserve">  </t>
    </r>
    <r>
      <rPr>
        <sz val="12"/>
        <rFont val="宋体"/>
        <charset val="134"/>
      </rPr>
      <t>对企业资本性支出</t>
    </r>
    <r>
      <rPr>
        <sz val="12"/>
        <rFont val="Times New Roman"/>
        <charset val="134"/>
      </rPr>
      <t>(</t>
    </r>
    <r>
      <rPr>
        <sz val="12"/>
        <rFont val="宋体"/>
        <charset val="134"/>
      </rPr>
      <t>一</t>
    </r>
    <r>
      <rPr>
        <sz val="12"/>
        <rFont val="Times New Roman"/>
        <charset val="134"/>
      </rPr>
      <t>)</t>
    </r>
  </si>
  <si>
    <r>
      <rPr>
        <sz val="12"/>
        <rFont val="Times New Roman"/>
        <charset val="134"/>
      </rPr>
      <t xml:space="preserve">  </t>
    </r>
    <r>
      <rPr>
        <sz val="12"/>
        <rFont val="宋体"/>
        <charset val="134"/>
      </rPr>
      <t>对企业资本性支出</t>
    </r>
    <r>
      <rPr>
        <sz val="12"/>
        <rFont val="Times New Roman"/>
        <charset val="134"/>
      </rPr>
      <t>(</t>
    </r>
    <r>
      <rPr>
        <sz val="12"/>
        <rFont val="宋体"/>
        <charset val="134"/>
      </rPr>
      <t>二</t>
    </r>
    <r>
      <rPr>
        <sz val="12"/>
        <rFont val="Times New Roman"/>
        <charset val="134"/>
      </rPr>
      <t>)</t>
    </r>
  </si>
  <si>
    <r>
      <rPr>
        <b/>
        <sz val="12"/>
        <rFont val="宋体"/>
        <charset val="134"/>
      </rPr>
      <t>对个人和家庭的补助</t>
    </r>
  </si>
  <si>
    <r>
      <rPr>
        <sz val="12"/>
        <rFont val="Times New Roman"/>
        <charset val="134"/>
      </rPr>
      <t xml:space="preserve">  </t>
    </r>
    <r>
      <rPr>
        <sz val="12"/>
        <rFont val="宋体"/>
        <charset val="134"/>
      </rPr>
      <t>社会福利和救助</t>
    </r>
  </si>
  <si>
    <r>
      <rPr>
        <sz val="12"/>
        <rFont val="Times New Roman"/>
        <charset val="134"/>
      </rPr>
      <t xml:space="preserve">  </t>
    </r>
    <r>
      <rPr>
        <sz val="12"/>
        <rFont val="宋体"/>
        <charset val="134"/>
      </rPr>
      <t>助学金</t>
    </r>
  </si>
  <si>
    <r>
      <rPr>
        <sz val="12"/>
        <rFont val="Times New Roman"/>
        <charset val="134"/>
      </rPr>
      <t xml:space="preserve">  </t>
    </r>
    <r>
      <rPr>
        <sz val="12"/>
        <rFont val="宋体"/>
        <charset val="134"/>
      </rPr>
      <t>个人农业生产补贴</t>
    </r>
  </si>
  <si>
    <r>
      <rPr>
        <sz val="12"/>
        <rFont val="Times New Roman"/>
        <charset val="134"/>
      </rPr>
      <t xml:space="preserve">  </t>
    </r>
    <r>
      <rPr>
        <sz val="12"/>
        <rFont val="宋体"/>
        <charset val="134"/>
      </rPr>
      <t>离退休费</t>
    </r>
  </si>
  <si>
    <r>
      <rPr>
        <sz val="12"/>
        <rFont val="Times New Roman"/>
        <charset val="134"/>
      </rPr>
      <t xml:space="preserve">  </t>
    </r>
    <r>
      <rPr>
        <sz val="12"/>
        <rFont val="宋体"/>
        <charset val="134"/>
      </rPr>
      <t>其他对个人和家庭补助</t>
    </r>
  </si>
  <si>
    <r>
      <rPr>
        <b/>
        <sz val="12"/>
        <rFont val="宋体"/>
        <charset val="134"/>
      </rPr>
      <t>对社会保障基金补助</t>
    </r>
  </si>
  <si>
    <r>
      <rPr>
        <sz val="12"/>
        <rFont val="Times New Roman"/>
        <charset val="134"/>
      </rPr>
      <t xml:space="preserve">  </t>
    </r>
    <r>
      <rPr>
        <sz val="12"/>
        <rFont val="宋体"/>
        <charset val="134"/>
      </rPr>
      <t>对社会保险基金补助</t>
    </r>
  </si>
  <si>
    <r>
      <rPr>
        <sz val="12"/>
        <rFont val="Times New Roman"/>
        <charset val="134"/>
      </rPr>
      <t xml:space="preserve">  </t>
    </r>
    <r>
      <rPr>
        <sz val="12"/>
        <rFont val="宋体"/>
        <charset val="134"/>
      </rPr>
      <t>补充全国社会保障基金</t>
    </r>
  </si>
  <si>
    <r>
      <rPr>
        <b/>
        <sz val="12"/>
        <rFont val="宋体"/>
        <charset val="134"/>
      </rPr>
      <t>债务利息及费用支出</t>
    </r>
  </si>
  <si>
    <r>
      <rPr>
        <sz val="12"/>
        <rFont val="Times New Roman"/>
        <charset val="134"/>
      </rPr>
      <t xml:space="preserve">  </t>
    </r>
    <r>
      <rPr>
        <sz val="12"/>
        <rFont val="宋体"/>
        <charset val="134"/>
      </rPr>
      <t>国内债务付息</t>
    </r>
  </si>
  <si>
    <r>
      <rPr>
        <sz val="12"/>
        <rFont val="Times New Roman"/>
        <charset val="134"/>
      </rPr>
      <t xml:space="preserve">  </t>
    </r>
    <r>
      <rPr>
        <sz val="12"/>
        <rFont val="宋体"/>
        <charset val="134"/>
      </rPr>
      <t>国外债务付息</t>
    </r>
  </si>
  <si>
    <r>
      <rPr>
        <sz val="12"/>
        <rFont val="Times New Roman"/>
        <charset val="134"/>
      </rPr>
      <t xml:space="preserve">  </t>
    </r>
    <r>
      <rPr>
        <sz val="12"/>
        <rFont val="宋体"/>
        <charset val="134"/>
      </rPr>
      <t>国内债务发行费用</t>
    </r>
  </si>
  <si>
    <r>
      <rPr>
        <sz val="12"/>
        <rFont val="Times New Roman"/>
        <charset val="134"/>
      </rPr>
      <t xml:space="preserve">  </t>
    </r>
    <r>
      <rPr>
        <sz val="12"/>
        <rFont val="宋体"/>
        <charset val="134"/>
      </rPr>
      <t>国外债务发行费用</t>
    </r>
  </si>
  <si>
    <r>
      <rPr>
        <b/>
        <sz val="12"/>
        <rFont val="宋体"/>
        <charset val="134"/>
      </rPr>
      <t>其他支出</t>
    </r>
  </si>
  <si>
    <r>
      <rPr>
        <sz val="12"/>
        <rFont val="Times New Roman"/>
        <charset val="134"/>
      </rPr>
      <t xml:space="preserve">  </t>
    </r>
    <r>
      <rPr>
        <sz val="12"/>
        <rFont val="宋体"/>
        <charset val="134"/>
      </rPr>
      <t>赠与</t>
    </r>
  </si>
  <si>
    <r>
      <rPr>
        <sz val="12"/>
        <rFont val="Times New Roman"/>
        <charset val="134"/>
      </rPr>
      <t xml:space="preserve">  </t>
    </r>
    <r>
      <rPr>
        <sz val="12"/>
        <rFont val="宋体"/>
        <charset val="134"/>
      </rPr>
      <t>国家赔偿费用支出</t>
    </r>
  </si>
  <si>
    <r>
      <rPr>
        <sz val="12"/>
        <rFont val="Times New Roman"/>
        <charset val="134"/>
      </rPr>
      <t xml:space="preserve">  </t>
    </r>
    <r>
      <rPr>
        <sz val="12"/>
        <rFont val="宋体"/>
        <charset val="134"/>
      </rPr>
      <t>对民间非营利组织和群众性自治组织补贴</t>
    </r>
  </si>
  <si>
    <r>
      <rPr>
        <sz val="12"/>
        <rFont val="Times New Roman"/>
        <charset val="134"/>
      </rPr>
      <t xml:space="preserve">  </t>
    </r>
    <r>
      <rPr>
        <sz val="12"/>
        <rFont val="宋体"/>
        <charset val="134"/>
      </rPr>
      <t>其他支出</t>
    </r>
  </si>
  <si>
    <r>
      <rPr>
        <b/>
        <sz val="12"/>
        <rFont val="宋体"/>
        <charset val="134"/>
      </rPr>
      <t>一般公共预算支出</t>
    </r>
  </si>
  <si>
    <r>
      <rPr>
        <b/>
        <sz val="16"/>
        <color theme="1"/>
        <rFont val="Times New Roman"/>
        <charset val="134"/>
      </rPr>
      <t>2021</t>
    </r>
    <r>
      <rPr>
        <b/>
        <sz val="16"/>
        <color theme="1"/>
        <rFont val="宋体"/>
        <charset val="134"/>
      </rPr>
      <t>年攀枝花市市本级地方一般公共预算收入执行表</t>
    </r>
  </si>
  <si>
    <r>
      <rPr>
        <sz val="11"/>
        <color theme="1"/>
        <rFont val="Times New Roman"/>
        <charset val="134"/>
      </rPr>
      <t xml:space="preserve">       </t>
    </r>
    <r>
      <rPr>
        <sz val="11"/>
        <color theme="1"/>
        <rFont val="宋体"/>
        <charset val="134"/>
      </rPr>
      <t>单位：万元，</t>
    </r>
    <r>
      <rPr>
        <sz val="11"/>
        <color theme="1"/>
        <rFont val="Times New Roman"/>
        <charset val="134"/>
      </rPr>
      <t>%</t>
    </r>
  </si>
  <si>
    <t>预算科目</t>
  </si>
  <si>
    <t>年初预算数</t>
  </si>
  <si>
    <t>变动预算数</t>
  </si>
  <si>
    <t>一、税收收入</t>
  </si>
  <si>
    <t xml:space="preserve">  消费税</t>
  </si>
  <si>
    <t xml:space="preserve">  企业所得税</t>
  </si>
  <si>
    <t xml:space="preserve">  企业所得税退税</t>
  </si>
  <si>
    <t xml:space="preserve">  个人所得税(款)</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</si>
  <si>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</si>
  <si>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</si>
  <si>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</si>
  <si>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</si>
  <si>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</si>
  <si>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</si>
  <si>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车船税(款)</t>
  </si>
  <si>
    <t xml:space="preserve">  耕地占用税(款)</t>
  </si>
  <si>
    <t xml:space="preserve">  契税(款)</t>
  </si>
  <si>
    <t xml:space="preserve">  烟叶税(款)</t>
  </si>
  <si>
    <t xml:space="preserve">  环境保护税(款)</t>
  </si>
  <si>
    <t xml:space="preserve">  其他税收收入</t>
  </si>
  <si>
    <t xml:space="preserve">  专项收入</t>
  </si>
  <si>
    <t xml:space="preserve">  行政事业性收费收入</t>
  </si>
  <si>
    <t xml:space="preserve">  罚没收入</t>
  </si>
  <si>
    <t xml:space="preserve">  国有资源(资产)有偿使用收入</t>
  </si>
  <si>
    <t xml:space="preserve">  政府住房基金收入</t>
  </si>
  <si>
    <t xml:space="preserve">  其他收入(款)</t>
  </si>
  <si>
    <t>关于2021年攀枝花市市本级一般公共预算              收入执行情况的说明</t>
  </si>
  <si>
    <t xml:space="preserve">    市十届人大八次会议审查批准的2021年市本级地方一般公共预算收入为605,100万元，执行中经市十届四十三次人大常委会议审议批准调整为415,000万元，2021年市本级一般公共预算收入执行数为416,625万元，为当年预算的100.4%，超收1,625万元，超收收入按预算法规定全部补充市级预算稳定调节基金。</t>
  </si>
  <si>
    <t xml:space="preserve">    一、增值税预算数为58,896万元，执行数为62,924万元，为当年预算的106.8%，超收4,028万元，主要是增值税留抵退税省级垫付数当年未调库，拟于2022年进行清算。</t>
  </si>
  <si>
    <t xml:space="preserve">    二、企业所得税预算数为20,000万元，执行数为19,229万元，为当年预算的96.1%，比预算数少771万元。</t>
  </si>
  <si>
    <t xml:space="preserve">    三、个人所得税预算数为4,325万元，执行数为4,478万元，为当年预算的103.5%，超收153万元。</t>
  </si>
  <si>
    <t xml:space="preserve">    四、资源税预算数为13,500万元，执行数为12,918万元，为当年预算的95.7%，比预算数少582万元。</t>
  </si>
  <si>
    <t xml:space="preserve">    五、城市维护建设税预算数为16,300万元，执行数为16,397万元，为当年预算的100.6%，超收97万元。</t>
  </si>
  <si>
    <t xml:space="preserve">    六、房产税预算数为7,000万元，执行数为6,899万元，为当年预算的98.6%，比预算数少101万元。。</t>
  </si>
  <si>
    <t xml:space="preserve">    七、印花税预算数为10,700万元，执行数为10,718万元，为当年预算的100.2%，超收18万元。</t>
  </si>
  <si>
    <t xml:space="preserve">    八、城镇土地使用税预算数为10,356万元，执行数为9,334万元，为当年预算的90.1%，比预算数少1022万元。</t>
  </si>
  <si>
    <t xml:space="preserve">    九、土地增值税预算数为10,000万元，执行数为9,643万元，为当年预算的96.4%，比预算数少357万元。</t>
  </si>
  <si>
    <t xml:space="preserve">    十、车船税预算数为2,118万元，执行数为2,299万元，为当年预算的108.5%，超收181万元。</t>
  </si>
  <si>
    <t xml:space="preserve">    十一、耕地占用税预算数为120万元，执行数为125万元，为当年预算的104.2%，超收5万元。</t>
  </si>
  <si>
    <t xml:space="preserve">    十二、契税预算数为8,800万元，执行数为8,822万元，为当年预算的100.3%，超收22万元。</t>
  </si>
  <si>
    <t xml:space="preserve">    十三、环境保护税预算数为2,885万元，执行数为2,642万元，为当年预算的91.6%，比预算数少243万元。</t>
  </si>
  <si>
    <t xml:space="preserve">    十四、其他税收收入为0，执行数为-14万元，主要是营业税科目取消后，营业税退税集中反映在其他税收收入。</t>
  </si>
  <si>
    <t xml:space="preserve">    十五、专项收入预算数为9,300万元，执行数为9,305万元，为当年预算的100.1%，超收5万元。</t>
  </si>
  <si>
    <t xml:space="preserve">    十六、行政事业性收费收入预算数为16,900万元，执行数为16,970万元，为当年预算的100.4%，超收70万元。</t>
  </si>
  <si>
    <t xml:space="preserve">    十七、罚没收入预算数为16,950万元，执行数为16,984万元，为当年预算的100.2%，超收34万元。</t>
  </si>
  <si>
    <t xml:space="preserve">    十八、国有资源（资产）有偿使用收入预算数为188,650万元，执行数为188,654万元，为当年预算的100%，超收4万元。</t>
  </si>
  <si>
    <t xml:space="preserve">    十九、政府性住房基金收入预算数为3,500万元，执行数为3,500万元，为当年预算的100%。</t>
  </si>
  <si>
    <t xml:space="preserve">    二十、其他收入预算数为14,700万元，执行数为14,798万元，为当年预算的100.7%，超收98万元。</t>
  </si>
  <si>
    <r>
      <rPr>
        <b/>
        <sz val="20"/>
        <color theme="1"/>
        <rFont val="Times New Roman"/>
        <charset val="134"/>
      </rPr>
      <t>2021</t>
    </r>
    <r>
      <rPr>
        <b/>
        <sz val="20"/>
        <color theme="1"/>
        <rFont val="宋体"/>
        <charset val="134"/>
      </rPr>
      <t>年攀枝花市市本级一般公共预算支出执行表</t>
    </r>
  </si>
  <si>
    <t>单位：万元,%</t>
  </si>
  <si>
    <t>为预算</t>
  </si>
  <si>
    <t>为上年决算</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</si>
  <si>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</si>
  <si>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</si>
  <si>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</si>
  <si>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</si>
  <si>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</si>
  <si>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</si>
  <si>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</si>
  <si>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</si>
  <si>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</si>
  <si>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</si>
  <si>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</si>
  <si>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</si>
  <si>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</si>
  <si>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</si>
  <si>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</si>
  <si>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</si>
  <si>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</si>
  <si>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</si>
  <si>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</si>
  <si>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</si>
  <si>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</si>
  <si>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</si>
  <si>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</si>
  <si>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</si>
  <si>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</si>
  <si>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</si>
  <si>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</si>
  <si>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</si>
  <si>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</si>
  <si>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</si>
  <si>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</si>
  <si>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</si>
  <si>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</si>
  <si>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</si>
  <si>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</si>
  <si>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</si>
  <si>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</si>
  <si>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</si>
  <si>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</si>
  <si>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</si>
  <si>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</si>
  <si>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</si>
  <si>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</si>
  <si>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</si>
  <si>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</si>
  <si>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</si>
  <si>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</si>
  <si>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</si>
  <si>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</si>
  <si>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</si>
  <si>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</si>
  <si>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</si>
  <si>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</si>
  <si>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</si>
  <si>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</si>
  <si>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</si>
  <si>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</si>
  <si>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</si>
  <si>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</si>
  <si>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</si>
  <si>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</si>
  <si>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</si>
  <si>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</si>
  <si>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</si>
  <si>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</si>
  <si>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</si>
  <si>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</si>
  <si>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</si>
  <si>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</si>
  <si>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</si>
  <si>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</si>
  <si>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</si>
  <si>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</si>
  <si>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</si>
  <si>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</si>
  <si>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</si>
  <si>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</si>
  <si>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</si>
  <si>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</si>
  <si>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</si>
  <si>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</si>
  <si>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</si>
  <si>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</si>
  <si>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</si>
  <si>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</si>
  <si>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</si>
  <si>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</si>
  <si>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</si>
  <si>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</si>
  <si>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</si>
  <si>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</si>
  <si>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</si>
  <si>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</si>
  <si>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</si>
  <si>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</si>
  <si>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</si>
  <si>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</si>
  <si>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</si>
  <si>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</si>
  <si>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</si>
  <si>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</si>
  <si>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</si>
  <si>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</si>
  <si>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</si>
  <si>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</si>
  <si>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</si>
  <si>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</si>
  <si>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</si>
  <si>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</si>
  <si>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</si>
  <si>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</si>
  <si>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</si>
  <si>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</si>
  <si>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</si>
  <si>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</si>
  <si>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</si>
  <si>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</si>
  <si>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</si>
  <si>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</si>
  <si>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</si>
  <si>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</si>
  <si>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</si>
  <si>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</si>
  <si>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</si>
  <si>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</si>
  <si>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</si>
  <si>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</si>
  <si>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</si>
  <si>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</si>
  <si>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</si>
  <si>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</si>
  <si>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</si>
  <si>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</si>
  <si>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</si>
  <si>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</si>
  <si>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</si>
  <si>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</si>
  <si>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</si>
  <si>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</si>
  <si>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</si>
  <si>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</si>
  <si>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</si>
  <si>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</si>
  <si>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</si>
  <si>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</si>
  <si>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</si>
  <si>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</si>
  <si>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</si>
  <si>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</si>
  <si>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</si>
  <si>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</si>
  <si>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</si>
  <si>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</si>
  <si>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</si>
  <si>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</si>
  <si>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</si>
  <si>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</si>
  <si>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</si>
  <si>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</si>
  <si>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</si>
  <si>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</si>
  <si>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</si>
  <si>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</si>
  <si>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</si>
  <si>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</si>
  <si>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</si>
  <si>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</si>
  <si>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</si>
  <si>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</si>
  <si>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</si>
  <si>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</si>
  <si>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</si>
  <si>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</si>
  <si>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</si>
  <si>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</si>
  <si>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</si>
  <si>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</si>
  <si>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</si>
  <si>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</si>
  <si>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</si>
  <si>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</si>
  <si>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</si>
  <si>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</si>
  <si>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</si>
  <si>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</si>
  <si>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</si>
  <si>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</si>
  <si>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</si>
  <si>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</si>
  <si>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</si>
  <si>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</si>
  <si>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</si>
  <si>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</si>
  <si>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</si>
  <si>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</si>
  <si>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</si>
  <si>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</si>
  <si>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</si>
  <si>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</si>
  <si>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</si>
  <si>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</si>
  <si>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</si>
  <si>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</si>
  <si>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</si>
  <si>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</si>
  <si>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</si>
  <si>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</si>
  <si>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</si>
  <si>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</si>
  <si>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</si>
  <si>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</si>
  <si>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</si>
  <si>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</si>
  <si>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</si>
  <si>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</si>
  <si>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</si>
  <si>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</si>
  <si>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</si>
  <si>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</si>
  <si>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</si>
  <si>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</si>
  <si>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</si>
  <si>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</si>
  <si>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</si>
  <si>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</si>
  <si>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</si>
  <si>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</si>
  <si>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</si>
  <si>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</si>
  <si>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</si>
  <si>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</si>
  <si>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</si>
  <si>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</si>
  <si>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</si>
  <si>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</si>
  <si>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</si>
  <si>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</si>
  <si>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</si>
  <si>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</si>
  <si>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</si>
  <si>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</si>
  <si>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</si>
  <si>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</si>
  <si>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</si>
  <si>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</si>
  <si>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</si>
  <si>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</si>
  <si>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</si>
  <si>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</si>
  <si>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</si>
  <si>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</si>
  <si>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</si>
  <si>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</si>
  <si>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</si>
  <si>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</si>
  <si>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</si>
  <si>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</si>
  <si>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</si>
  <si>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</si>
  <si>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</si>
  <si>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</si>
  <si>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</si>
  <si>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</si>
  <si>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</si>
  <si>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</si>
  <si>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</si>
  <si>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</si>
  <si>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</si>
  <si>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</si>
  <si>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</si>
  <si>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</si>
  <si>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</si>
  <si>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</si>
  <si>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</si>
  <si>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</si>
  <si>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</si>
  <si>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</si>
  <si>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</si>
  <si>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</si>
  <si>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</si>
  <si>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</si>
  <si>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</si>
  <si>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</si>
  <si>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</si>
  <si>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</si>
  <si>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</si>
  <si>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</si>
  <si>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</si>
  <si>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</si>
  <si>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</si>
  <si>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</si>
  <si>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</si>
  <si>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</si>
  <si>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</si>
  <si>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</si>
  <si>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</si>
  <si>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</si>
  <si>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</si>
  <si>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</si>
  <si>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</si>
  <si>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</si>
  <si>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</si>
  <si>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</si>
  <si>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</si>
  <si>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</si>
  <si>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</si>
  <si>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</si>
  <si>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</si>
  <si>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</si>
  <si>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</si>
  <si>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</si>
  <si>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</si>
  <si>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</si>
  <si>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</si>
  <si>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</si>
  <si>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</si>
  <si>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</si>
  <si>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</si>
  <si>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</si>
  <si>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</si>
  <si>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</si>
  <si>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</si>
  <si>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</si>
  <si>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</si>
  <si>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</si>
  <si>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</si>
  <si>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</si>
  <si>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</si>
  <si>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</si>
  <si>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</si>
  <si>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</si>
  <si>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</si>
  <si>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</si>
  <si>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</si>
  <si>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</si>
  <si>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</si>
  <si>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</si>
  <si>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</si>
  <si>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</si>
  <si>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</si>
  <si>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</si>
  <si>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</si>
  <si>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</si>
  <si>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</si>
  <si>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</si>
  <si>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</si>
  <si>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</si>
  <si>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</si>
  <si>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</si>
  <si>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</si>
  <si>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</si>
  <si>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</si>
  <si>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</si>
  <si>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</si>
  <si>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</si>
  <si>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</si>
  <si>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</si>
  <si>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</si>
  <si>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</si>
  <si>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</si>
  <si>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</si>
  <si>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</si>
  <si>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</si>
  <si>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</si>
  <si>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</si>
  <si>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</si>
  <si>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</si>
  <si>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</si>
  <si>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</si>
  <si>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</si>
  <si>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</si>
  <si>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</si>
  <si>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</si>
  <si>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</si>
  <si>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</si>
  <si>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</si>
  <si>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</si>
  <si>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</si>
  <si>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</si>
  <si>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</si>
  <si>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</si>
  <si>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</si>
  <si>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</si>
  <si>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</si>
  <si>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</si>
  <si>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</si>
  <si>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</si>
  <si>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</si>
  <si>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</si>
  <si>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</si>
  <si>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</si>
  <si>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</si>
  <si>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</si>
  <si>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</si>
  <si>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</si>
  <si>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</si>
  <si>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</si>
  <si>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</si>
  <si>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</si>
  <si>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</si>
  <si>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</si>
  <si>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</si>
  <si>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</si>
  <si>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</si>
  <si>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</si>
  <si>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</si>
  <si>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</si>
  <si>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</si>
  <si>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</si>
  <si>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</si>
  <si>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</si>
  <si>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</si>
  <si>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</si>
  <si>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</si>
  <si>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</si>
  <si>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</si>
  <si>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</si>
  <si>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</si>
  <si>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</si>
  <si>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</si>
  <si>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</si>
  <si>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</si>
  <si>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</si>
  <si>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</si>
  <si>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</si>
  <si>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</si>
  <si>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</si>
  <si>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</si>
  <si>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</si>
  <si>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</si>
  <si>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</si>
  <si>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</si>
  <si>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</si>
  <si>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</si>
  <si>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</si>
  <si>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</si>
  <si>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</si>
  <si>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</si>
  <si>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</si>
  <si>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</si>
  <si>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</si>
  <si>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</si>
  <si>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</si>
  <si>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</si>
  <si>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</si>
  <si>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</si>
  <si>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</si>
  <si>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</si>
  <si>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</si>
  <si>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</si>
  <si>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</si>
  <si>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</si>
  <si>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</si>
  <si>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</si>
  <si>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</si>
  <si>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</si>
  <si>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</si>
  <si>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</si>
  <si>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</si>
  <si>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</si>
  <si>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</si>
  <si>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</si>
  <si>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</si>
  <si>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</si>
  <si>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</si>
  <si>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</si>
  <si>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</si>
  <si>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</si>
  <si>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</si>
  <si>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</si>
  <si>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</si>
  <si>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</si>
  <si>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</si>
  <si>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</si>
  <si>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</si>
  <si>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</si>
  <si>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</si>
  <si>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</si>
  <si>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</si>
  <si>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</si>
  <si>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</si>
  <si>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</si>
  <si>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</si>
  <si>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</si>
  <si>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</si>
  <si>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</si>
  <si>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</si>
  <si>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</si>
  <si>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</si>
  <si>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</si>
  <si>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</si>
  <si>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</si>
  <si>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</si>
  <si>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</si>
  <si>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</si>
  <si>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</si>
  <si>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</si>
  <si>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</si>
  <si>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</si>
  <si>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</si>
  <si>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</si>
  <si>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</si>
  <si>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</si>
  <si>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</si>
  <si>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</si>
  <si>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</si>
  <si>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</si>
  <si>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</si>
  <si>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</si>
  <si>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</si>
  <si>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</si>
  <si>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</si>
  <si>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</si>
  <si>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</si>
  <si>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</si>
  <si>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</si>
  <si>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</si>
  <si>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</si>
  <si>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</si>
  <si>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</si>
  <si>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</si>
  <si>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</si>
  <si>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</si>
  <si>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</si>
  <si>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</si>
  <si>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</si>
  <si>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</si>
  <si>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</si>
  <si>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</si>
  <si>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</si>
  <si>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</si>
  <si>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</si>
  <si>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</si>
  <si>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</si>
  <si>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</si>
  <si>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</si>
  <si>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</si>
  <si>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</si>
  <si>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</si>
  <si>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</si>
  <si>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</si>
  <si>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</si>
  <si>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</si>
  <si>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</si>
  <si>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</si>
  <si>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</si>
  <si>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</si>
  <si>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</si>
  <si>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</si>
  <si>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</si>
  <si>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</si>
  <si>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</si>
  <si>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</si>
  <si>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</si>
  <si>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</si>
  <si>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</si>
  <si>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</si>
  <si>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</si>
  <si>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</si>
  <si>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</si>
  <si>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</si>
  <si>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</si>
  <si>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</si>
  <si>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</si>
  <si>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</si>
  <si>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</si>
  <si>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</si>
  <si>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</si>
  <si>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</si>
  <si>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</si>
  <si>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</si>
  <si>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</si>
  <si>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</si>
  <si>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</si>
  <si>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</si>
  <si>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</si>
  <si>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</si>
  <si>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</si>
  <si>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</si>
  <si>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</si>
  <si>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</si>
  <si>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</si>
  <si>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</si>
  <si>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</si>
  <si>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</si>
  <si>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</si>
  <si>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</si>
  <si>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</si>
  <si>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</si>
  <si>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</si>
  <si>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</si>
  <si>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</si>
  <si>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</si>
  <si>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</si>
  <si>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</si>
  <si>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</si>
  <si>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</si>
  <si>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</si>
  <si>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</si>
  <si>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</si>
  <si>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</si>
  <si>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</si>
  <si>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</si>
  <si>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</si>
  <si>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</si>
  <si>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</si>
  <si>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</si>
  <si>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</si>
  <si>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</si>
  <si>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</si>
  <si>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</si>
  <si>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</si>
  <si>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</si>
  <si>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</si>
  <si>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</si>
  <si>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</si>
  <si>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</si>
  <si>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</si>
  <si>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</si>
  <si>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</si>
  <si>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</si>
  <si>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</si>
  <si>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</si>
  <si>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</si>
  <si>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</si>
  <si>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</si>
  <si>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</si>
  <si>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</si>
  <si>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</si>
  <si>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</si>
  <si>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</si>
  <si>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</si>
  <si>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</si>
  <si>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</si>
  <si>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</si>
  <si>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</si>
  <si>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</si>
  <si>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</si>
  <si>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</si>
  <si>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</si>
  <si>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</si>
  <si>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</si>
  <si>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</si>
  <si>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</si>
  <si>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</si>
  <si>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</si>
  <si>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</si>
  <si>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</si>
  <si>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</si>
  <si>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</si>
  <si>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</si>
  <si>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</si>
  <si>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</si>
  <si>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</si>
  <si>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</si>
  <si>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</si>
  <si>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</si>
  <si>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</si>
  <si>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</si>
  <si>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</si>
  <si>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</si>
  <si>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</si>
  <si>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</si>
  <si>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</si>
  <si>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</si>
  <si>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</si>
  <si>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</si>
  <si>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</si>
  <si>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</si>
  <si>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</si>
  <si>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</si>
  <si>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</si>
  <si>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</si>
  <si>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</si>
  <si>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</si>
  <si>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</si>
  <si>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</si>
  <si>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</si>
  <si>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</si>
  <si>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</si>
  <si>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</si>
  <si>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</si>
  <si>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</si>
  <si>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</si>
  <si>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</si>
  <si>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</si>
  <si>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</si>
  <si>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</si>
  <si>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</si>
  <si>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</si>
  <si>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</si>
  <si>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</si>
  <si>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</si>
  <si>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</si>
  <si>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</si>
  <si>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</si>
  <si>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</si>
  <si>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</si>
  <si>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</si>
  <si>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</si>
  <si>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</si>
  <si>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</si>
  <si>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</si>
  <si>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</si>
  <si>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</si>
  <si>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</si>
  <si>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</si>
  <si>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</si>
  <si>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</si>
  <si>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</si>
  <si>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</si>
  <si>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</si>
  <si>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</si>
  <si>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</si>
  <si>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</si>
  <si>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</si>
  <si>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</si>
  <si>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</si>
  <si>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</si>
  <si>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</si>
  <si>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</si>
  <si>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</si>
  <si>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</si>
  <si>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</si>
  <si>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</si>
  <si>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</si>
  <si>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</si>
  <si>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</si>
  <si>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</si>
  <si>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</si>
  <si>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</si>
  <si>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</si>
  <si>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</si>
  <si>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</si>
  <si>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</si>
  <si>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</si>
  <si>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</si>
  <si>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</si>
  <si>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</si>
  <si>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</si>
  <si>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</si>
  <si>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</si>
  <si>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</si>
  <si>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</si>
  <si>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</si>
  <si>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</si>
  <si>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</si>
  <si>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</si>
  <si>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</si>
  <si>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</si>
  <si>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</si>
  <si>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</si>
  <si>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</si>
  <si>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</si>
  <si>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</si>
  <si>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</si>
  <si>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</si>
  <si>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</si>
  <si>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</si>
  <si>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</si>
  <si>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</si>
  <si>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</si>
  <si>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</si>
  <si>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</si>
  <si>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</si>
  <si>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</si>
  <si>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</si>
  <si>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</si>
  <si>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</si>
  <si>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</si>
  <si>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</si>
  <si>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</si>
  <si>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</si>
  <si>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</si>
  <si>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</si>
  <si>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</si>
  <si>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</si>
  <si>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</si>
  <si>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</si>
  <si>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</si>
  <si>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</si>
  <si>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</si>
  <si>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</si>
  <si>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</si>
  <si>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</si>
  <si>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</si>
  <si>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</si>
  <si>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</si>
  <si>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</si>
  <si>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</si>
  <si>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</si>
  <si>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</si>
  <si>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</si>
  <si>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</si>
  <si>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</si>
  <si>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</si>
  <si>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</si>
  <si>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</si>
  <si>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</si>
  <si>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</si>
  <si>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</si>
  <si>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</si>
  <si>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</si>
  <si>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</si>
  <si>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</si>
  <si>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</si>
  <si>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</si>
  <si>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</si>
  <si>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</si>
  <si>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</si>
  <si>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</si>
  <si>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</si>
  <si>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</si>
  <si>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</si>
  <si>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</si>
  <si>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</si>
  <si>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</si>
  <si>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</si>
  <si>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</si>
  <si>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</si>
  <si>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</si>
  <si>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</si>
  <si>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</si>
  <si>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</si>
  <si>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</si>
  <si>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</si>
  <si>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</si>
  <si>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</si>
  <si>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</si>
  <si>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</si>
  <si>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</si>
  <si>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</si>
  <si>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</si>
  <si>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</si>
  <si>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</si>
  <si>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</si>
  <si>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</si>
  <si>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</si>
  <si>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</si>
  <si>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</si>
  <si>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</si>
  <si>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</si>
  <si>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</si>
  <si>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</si>
  <si>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</si>
  <si>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</si>
  <si>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</si>
  <si>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</si>
  <si>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</si>
  <si>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</si>
  <si>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</si>
  <si>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</si>
  <si>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</si>
  <si>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</si>
  <si>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</si>
  <si>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</si>
  <si>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</si>
  <si>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</si>
  <si>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</si>
  <si>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</si>
  <si>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</si>
  <si>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</si>
  <si>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</si>
  <si>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</si>
  <si>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</si>
  <si>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</si>
  <si>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</si>
  <si>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</si>
  <si>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</si>
  <si>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</si>
  <si>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</si>
  <si>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</si>
  <si>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</si>
  <si>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</si>
  <si>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</si>
  <si>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</si>
  <si>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</si>
  <si>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</si>
  <si>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</si>
  <si>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</si>
  <si>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</si>
  <si>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</si>
  <si>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</si>
  <si>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</si>
  <si>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</si>
  <si>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</si>
  <si>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</si>
  <si>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</si>
  <si>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</si>
  <si>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</si>
  <si>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</si>
  <si>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</si>
  <si>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</si>
  <si>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</si>
  <si>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</si>
  <si>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</si>
  <si>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</si>
  <si>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</si>
  <si>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</si>
  <si>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</si>
  <si>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</si>
  <si>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</si>
  <si>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</si>
  <si>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</si>
  <si>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</si>
  <si>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</si>
  <si>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</si>
  <si>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</si>
  <si>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</si>
  <si>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</si>
  <si>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</si>
  <si>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</si>
  <si>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</si>
  <si>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</si>
  <si>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</si>
  <si>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</si>
  <si>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</si>
  <si>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</si>
  <si>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</si>
  <si>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</si>
  <si>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</si>
  <si>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</si>
  <si>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</si>
  <si>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</si>
  <si>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</si>
  <si>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</si>
  <si>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</si>
  <si>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</si>
  <si>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</si>
  <si>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</si>
  <si>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</si>
  <si>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</si>
  <si>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</si>
  <si>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</si>
  <si>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</si>
  <si>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</si>
  <si>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</si>
  <si>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</si>
  <si>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</si>
  <si>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</si>
  <si>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</si>
  <si>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</si>
  <si>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</si>
  <si>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</si>
  <si>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</si>
  <si>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</si>
  <si>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</si>
  <si>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</si>
  <si>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</si>
  <si>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</si>
  <si>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</si>
  <si>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</si>
  <si>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</si>
  <si>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</si>
  <si>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</si>
  <si>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</si>
  <si>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</si>
  <si>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</si>
  <si>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</si>
  <si>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</si>
  <si>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</si>
  <si>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</si>
  <si>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</si>
  <si>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</si>
  <si>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</si>
  <si>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</si>
  <si>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</si>
  <si>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</si>
  <si>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</si>
  <si>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</si>
  <si>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</si>
  <si>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</si>
  <si>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</si>
  <si>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</si>
  <si>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</si>
  <si>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</si>
  <si>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</si>
  <si>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</si>
  <si>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</si>
  <si>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</si>
  <si>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</si>
  <si>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</si>
  <si>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</si>
  <si>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</si>
  <si>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</si>
  <si>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</si>
  <si>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</si>
  <si>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</si>
  <si>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</si>
  <si>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</si>
  <si>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</si>
  <si>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</si>
  <si>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</si>
  <si>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</si>
  <si>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</si>
  <si>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</si>
  <si>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</si>
  <si>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</si>
  <si>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</si>
  <si>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</si>
  <si>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</si>
  <si>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</si>
  <si>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</si>
  <si>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</si>
  <si>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</si>
  <si>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</si>
  <si>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</si>
  <si>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</si>
  <si>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</si>
  <si>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</si>
  <si>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</si>
  <si>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预备费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</si>
  <si>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</si>
  <si>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</si>
  <si>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</si>
  <si>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</si>
  <si>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</si>
  <si>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</si>
  <si>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</si>
  <si>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</si>
  <si>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</si>
  <si>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</si>
  <si>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</si>
  <si>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</si>
  <si>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</si>
  <si>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</si>
  <si>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</si>
  <si>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关于2021年攀枝花市市本级一般公共预算              支出执行情况的说明</t>
  </si>
  <si>
    <t xml:space="preserve">    2021年市本级一般公共预算支出执行数为780,323万元，完成预算的95.1%，为上年决算的122.4%。其中：</t>
  </si>
  <si>
    <t xml:space="preserve">    一、一般公共服务支出执行数为53,262万元，完成预算的90%，为上年决算的100.2%。</t>
  </si>
  <si>
    <t xml:space="preserve">    二、国防支出执行数为767万元，完成预算的101.6%，为上年决算数的77.1%。</t>
  </si>
  <si>
    <t xml:space="preserve">    三、公共安全支出执行数为60,082万元，完成预算的105.6%，为上年决算的95.4%。</t>
  </si>
  <si>
    <t xml:space="preserve">    四、教育支出执行数为87,950万元，完成预算的91.1%，为上年决算的91.7%。</t>
  </si>
  <si>
    <t xml:space="preserve">    五、科学技术支出执行数为3,320万元，完成预算的112.9%，为上年决算的93.7%。</t>
  </si>
  <si>
    <t xml:space="preserve">    六、文化旅游体育与传媒支出执行数为11,054万元，完成预算的102.1%，为上年决算的121%。</t>
  </si>
  <si>
    <t xml:space="preserve">    七、社会保障和就业支出执行数为127,560万元，完成预算的69%，为上年决算的236.7%。与上年决算差异较大的原因主要是，加大对市级国有企业改革发展补助支出，增加国有企业注册资本金。</t>
  </si>
  <si>
    <t xml:space="preserve">    八、卫生健康支出执行数为205,385万元，完成预算的101.1%，为上年决算的159.4%。与上年决算差异较大的原因主要是，将公立医院事业收支纳入综合预算管理。</t>
  </si>
  <si>
    <t xml:space="preserve">    九、节能环保支出执行数为8,183万元，完成预算的119.1%，为上年决算的57.5%。与上年决算差异较大的原因主要是，国库收付方式由权责发生制调整为收付实现制，部分未实现支付的项目结转下年支出。</t>
  </si>
  <si>
    <t xml:space="preserve">    十、城乡社区支出执行数为38,604万元，完成预算的88.8%，为上年决算的67.4%。与上年决算差异较大的原因主要是，国库收付方式由权责发生制调整为收付实现制，部分未实现支付的项目结转下年支出。</t>
  </si>
  <si>
    <t xml:space="preserve">    十一、农林水支出执行数为31,376万元，完成预算的131.9%，为上年决算的81.3%。</t>
  </si>
  <si>
    <t xml:space="preserve">    十二、交通运输支出执行数为61,692万元，完成预算的136.9%，为上年决算的161%。与上年决算差异较大的原因主要是，增加攀宁高速征地拆迁费支出。</t>
  </si>
  <si>
    <t xml:space="preserve">    十三、资源勘探信息等支出执行数为3,810万元，完成预算的115.2%，为上年决算的42.3%。与上年决算差异较大的原因主要是，国库收付方式由权责发生制调整为收付实现制，部分未实现支付的项目结转下年支出。</t>
  </si>
  <si>
    <t xml:space="preserve">    十四、商业服务业等支出执行数为1,910万元，完成预算的101%，为上年决算的264.2%。与上年决算差异较大的原因主要是，服务业发展专项转移支付补助增加。</t>
  </si>
  <si>
    <t xml:space="preserve">    十五、金融支出执行数为1,757万元，完成预算的278.7%，为上年决算的47.9%。与上年决算差异较大的原因主要是，国库收付方式由权责发生制调整为收付实现制，部分未实现支付的项目结转下年支出。</t>
  </si>
  <si>
    <t xml:space="preserve">    十六、自然资源海洋气象等支出执行数为6,183万元，完成预算的103.2%，为上年决算的134.9%。</t>
  </si>
  <si>
    <t xml:space="preserve">    十七、住房保障支出执行数为42,973万元，完成预算的99.4%，为上年决算的186.2%。与上年决算差异较大的原因主要是：积极化解棚改隐性债务，支付到期棚改债务还本付息。</t>
  </si>
  <si>
    <t xml:space="preserve">    十八、粮油物资储备支出执行数为133万元，完成预算的100.2%，为上年决算的32.8%。与上年决算差异较大的原因主要是，国库收付方式由权责发生制调整为收付实现制，部分未实现支付的项目结转下年支出。</t>
  </si>
  <si>
    <t xml:space="preserve">    十九、灾害防治及应急管理支出执行数为7,552万元，完成预算的159%，为上年决算的87.4%。</t>
  </si>
  <si>
    <t xml:space="preserve">    二十、债务付息支出执行数为26,348万元，完成预算的100%，为上年决算的94.4%。</t>
  </si>
  <si>
    <t xml:space="preserve">    二十一、债务发行费用支出执行数为84万元，完成预算的98.8%，为上年决算的84%。</t>
  </si>
  <si>
    <r>
      <rPr>
        <b/>
        <sz val="16"/>
        <rFont val="Times New Roman"/>
        <charset val="134"/>
      </rPr>
      <t>2021</t>
    </r>
    <r>
      <rPr>
        <b/>
        <sz val="16"/>
        <rFont val="宋体"/>
        <charset val="134"/>
      </rPr>
      <t>年攀枝花市市本级一般公共预算收支平衡表</t>
    </r>
  </si>
  <si>
    <r>
      <rPr>
        <sz val="10"/>
        <rFont val="宋体"/>
        <charset val="134"/>
      </rPr>
      <t>单位：万元</t>
    </r>
  </si>
  <si>
    <t>项目</t>
  </si>
  <si>
    <t>一般公共预算收入</t>
  </si>
  <si>
    <t>上级补助收入</t>
  </si>
  <si>
    <t>补助下级支出</t>
  </si>
  <si>
    <t xml:space="preserve">    灾害防治及应急管理共同财政事权转移支付支出  </t>
  </si>
  <si>
    <t>上解上级支出</t>
  </si>
  <si>
    <r>
      <rPr>
        <sz val="10"/>
        <rFont val="Times New Roman"/>
        <charset val="134"/>
      </rPr>
      <t xml:space="preserve">  </t>
    </r>
    <r>
      <rPr>
        <sz val="10"/>
        <rFont val="宋体"/>
        <charset val="134"/>
      </rPr>
      <t>体制上解收入</t>
    </r>
  </si>
  <si>
    <r>
      <rPr>
        <sz val="10"/>
        <rFont val="Times New Roman"/>
        <charset val="134"/>
      </rPr>
      <t xml:space="preserve">  </t>
    </r>
    <r>
      <rPr>
        <sz val="10"/>
        <rFont val="宋体"/>
        <charset val="134"/>
      </rPr>
      <t>专项上解收入</t>
    </r>
  </si>
  <si>
    <t>上年结余</t>
  </si>
  <si>
    <t>调出资金</t>
  </si>
  <si>
    <t>债务收入</t>
  </si>
  <si>
    <t>债务还本支出</t>
  </si>
  <si>
    <t>债务转贷收入</t>
  </si>
  <si>
    <t>债务转贷支出</t>
  </si>
  <si>
    <t>动用预算稳定调节基金</t>
  </si>
  <si>
    <t>安排预算稳定调节基金</t>
  </si>
  <si>
    <t>年终结余</t>
  </si>
  <si>
    <r>
      <rPr>
        <b/>
        <sz val="10"/>
        <rFont val="宋体"/>
        <charset val="134"/>
      </rPr>
      <t>减</t>
    </r>
    <r>
      <rPr>
        <b/>
        <sz val="10"/>
        <rFont val="Times New Roman"/>
        <charset val="134"/>
      </rPr>
      <t>:</t>
    </r>
    <r>
      <rPr>
        <b/>
        <sz val="10"/>
        <rFont val="宋体"/>
        <charset val="134"/>
      </rPr>
      <t>结转下年的支出</t>
    </r>
  </si>
  <si>
    <t>净结余</t>
  </si>
  <si>
    <r>
      <rPr>
        <b/>
        <sz val="16"/>
        <rFont val="Times New Roman"/>
        <charset val="134"/>
      </rPr>
      <t>2021</t>
    </r>
    <r>
      <rPr>
        <b/>
        <sz val="16"/>
        <rFont val="宋体"/>
        <charset val="134"/>
      </rPr>
      <t>年攀枝花市市本级一般公共预算经济分类科目支出执行表</t>
    </r>
  </si>
  <si>
    <t>机关工资福利支出</t>
  </si>
  <si>
    <r>
      <rPr>
        <sz val="11"/>
        <rFont val="Times New Roman"/>
        <charset val="134"/>
      </rPr>
      <t xml:space="preserve">  </t>
    </r>
    <r>
      <rPr>
        <sz val="11"/>
        <rFont val="宋体"/>
        <charset val="134"/>
      </rPr>
      <t>工资奖金津补贴</t>
    </r>
  </si>
  <si>
    <r>
      <rPr>
        <sz val="11"/>
        <rFont val="Times New Roman"/>
        <charset val="134"/>
      </rPr>
      <t xml:space="preserve">  </t>
    </r>
    <r>
      <rPr>
        <sz val="11"/>
        <rFont val="宋体"/>
        <charset val="134"/>
      </rPr>
      <t>社会保障缴费</t>
    </r>
  </si>
  <si>
    <r>
      <rPr>
        <sz val="11"/>
        <rFont val="Times New Roman"/>
        <charset val="134"/>
      </rPr>
      <t xml:space="preserve">  </t>
    </r>
    <r>
      <rPr>
        <sz val="11"/>
        <rFont val="宋体"/>
        <charset val="134"/>
      </rPr>
      <t>住房公积金</t>
    </r>
  </si>
  <si>
    <r>
      <rPr>
        <sz val="11"/>
        <rFont val="Times New Roman"/>
        <charset val="134"/>
      </rPr>
      <t xml:space="preserve">  </t>
    </r>
    <r>
      <rPr>
        <sz val="11"/>
        <rFont val="宋体"/>
        <charset val="134"/>
      </rPr>
      <t>其他工资福利支出</t>
    </r>
  </si>
  <si>
    <r>
      <rPr>
        <b/>
        <sz val="11"/>
        <rFont val="宋体"/>
        <charset val="134"/>
      </rPr>
      <t>机关商品和服务支出</t>
    </r>
  </si>
  <si>
    <r>
      <rPr>
        <sz val="11"/>
        <rFont val="Times New Roman"/>
        <charset val="134"/>
      </rPr>
      <t xml:space="preserve">  </t>
    </r>
    <r>
      <rPr>
        <sz val="11"/>
        <rFont val="宋体"/>
        <charset val="134"/>
      </rPr>
      <t>办公经费</t>
    </r>
  </si>
  <si>
    <r>
      <rPr>
        <sz val="11"/>
        <rFont val="Times New Roman"/>
        <charset val="134"/>
      </rPr>
      <t xml:space="preserve">  </t>
    </r>
    <r>
      <rPr>
        <sz val="11"/>
        <rFont val="宋体"/>
        <charset val="134"/>
      </rPr>
      <t>会议费</t>
    </r>
  </si>
  <si>
    <r>
      <rPr>
        <sz val="11"/>
        <rFont val="Times New Roman"/>
        <charset val="134"/>
      </rPr>
      <t xml:space="preserve">  </t>
    </r>
    <r>
      <rPr>
        <sz val="11"/>
        <rFont val="宋体"/>
        <charset val="134"/>
      </rPr>
      <t>培训费</t>
    </r>
  </si>
  <si>
    <r>
      <rPr>
        <sz val="11"/>
        <rFont val="Times New Roman"/>
        <charset val="134"/>
      </rPr>
      <t xml:space="preserve">  </t>
    </r>
    <r>
      <rPr>
        <sz val="11"/>
        <rFont val="宋体"/>
        <charset val="134"/>
      </rPr>
      <t>专用材料购置费</t>
    </r>
  </si>
  <si>
    <r>
      <rPr>
        <sz val="11"/>
        <rFont val="Times New Roman"/>
        <charset val="134"/>
      </rPr>
      <t xml:space="preserve">  </t>
    </r>
    <r>
      <rPr>
        <sz val="11"/>
        <rFont val="宋体"/>
        <charset val="134"/>
      </rPr>
      <t>委托业务费</t>
    </r>
  </si>
  <si>
    <r>
      <rPr>
        <sz val="11"/>
        <rFont val="Times New Roman"/>
        <charset val="134"/>
      </rPr>
      <t xml:space="preserve">  </t>
    </r>
    <r>
      <rPr>
        <sz val="11"/>
        <rFont val="宋体"/>
        <charset val="134"/>
      </rPr>
      <t>公务接待费</t>
    </r>
  </si>
  <si>
    <r>
      <rPr>
        <sz val="11"/>
        <rFont val="Times New Roman"/>
        <charset val="134"/>
      </rPr>
      <t xml:space="preserve">  </t>
    </r>
    <r>
      <rPr>
        <sz val="11"/>
        <rFont val="宋体"/>
        <charset val="134"/>
      </rPr>
      <t>因公出国</t>
    </r>
    <r>
      <rPr>
        <sz val="11"/>
        <rFont val="Times New Roman"/>
        <charset val="134"/>
      </rPr>
      <t>(</t>
    </r>
    <r>
      <rPr>
        <sz val="11"/>
        <rFont val="宋体"/>
        <charset val="134"/>
      </rPr>
      <t>境</t>
    </r>
    <r>
      <rPr>
        <sz val="11"/>
        <rFont val="Times New Roman"/>
        <charset val="134"/>
      </rPr>
      <t>)</t>
    </r>
    <r>
      <rPr>
        <sz val="11"/>
        <rFont val="宋体"/>
        <charset val="134"/>
      </rPr>
      <t>费用</t>
    </r>
  </si>
  <si>
    <r>
      <rPr>
        <sz val="11"/>
        <rFont val="Times New Roman"/>
        <charset val="134"/>
      </rPr>
      <t xml:space="preserve">  </t>
    </r>
    <r>
      <rPr>
        <sz val="11"/>
        <rFont val="宋体"/>
        <charset val="134"/>
      </rPr>
      <t>公务用车运行维护费</t>
    </r>
  </si>
  <si>
    <r>
      <rPr>
        <sz val="11"/>
        <rFont val="Times New Roman"/>
        <charset val="134"/>
      </rPr>
      <t xml:space="preserve">  </t>
    </r>
    <r>
      <rPr>
        <sz val="11"/>
        <rFont val="宋体"/>
        <charset val="134"/>
      </rPr>
      <t>维修</t>
    </r>
    <r>
      <rPr>
        <sz val="11"/>
        <rFont val="Times New Roman"/>
        <charset val="134"/>
      </rPr>
      <t>(</t>
    </r>
    <r>
      <rPr>
        <sz val="11"/>
        <rFont val="宋体"/>
        <charset val="134"/>
      </rPr>
      <t>护</t>
    </r>
    <r>
      <rPr>
        <sz val="11"/>
        <rFont val="Times New Roman"/>
        <charset val="134"/>
      </rPr>
      <t>)</t>
    </r>
    <r>
      <rPr>
        <sz val="11"/>
        <rFont val="宋体"/>
        <charset val="134"/>
      </rPr>
      <t>费</t>
    </r>
  </si>
  <si>
    <r>
      <rPr>
        <sz val="11"/>
        <rFont val="Times New Roman"/>
        <charset val="134"/>
      </rPr>
      <t xml:space="preserve">  </t>
    </r>
    <r>
      <rPr>
        <sz val="11"/>
        <rFont val="宋体"/>
        <charset val="134"/>
      </rPr>
      <t>其他商品和服务支出</t>
    </r>
  </si>
  <si>
    <r>
      <rPr>
        <b/>
        <sz val="11"/>
        <rFont val="宋体"/>
        <charset val="134"/>
      </rPr>
      <t>机关资本性支出</t>
    </r>
    <r>
      <rPr>
        <b/>
        <sz val="11"/>
        <rFont val="Times New Roman"/>
        <charset val="134"/>
      </rPr>
      <t>(</t>
    </r>
    <r>
      <rPr>
        <b/>
        <sz val="11"/>
        <rFont val="宋体"/>
        <charset val="134"/>
      </rPr>
      <t>一</t>
    </r>
    <r>
      <rPr>
        <b/>
        <sz val="11"/>
        <rFont val="Times New Roman"/>
        <charset val="134"/>
      </rPr>
      <t>)</t>
    </r>
  </si>
  <si>
    <r>
      <rPr>
        <sz val="11"/>
        <rFont val="Times New Roman"/>
        <charset val="134"/>
      </rPr>
      <t xml:space="preserve">  </t>
    </r>
    <r>
      <rPr>
        <sz val="11"/>
        <rFont val="宋体"/>
        <charset val="134"/>
      </rPr>
      <t>房屋建筑物购建</t>
    </r>
  </si>
  <si>
    <r>
      <rPr>
        <sz val="11"/>
        <rFont val="Times New Roman"/>
        <charset val="134"/>
      </rPr>
      <t xml:space="preserve">  </t>
    </r>
    <r>
      <rPr>
        <sz val="11"/>
        <rFont val="宋体"/>
        <charset val="134"/>
      </rPr>
      <t>基础设施建设</t>
    </r>
  </si>
  <si>
    <r>
      <rPr>
        <sz val="11"/>
        <rFont val="Times New Roman"/>
        <charset val="134"/>
      </rPr>
      <t xml:space="preserve">  </t>
    </r>
    <r>
      <rPr>
        <sz val="11"/>
        <rFont val="宋体"/>
        <charset val="134"/>
      </rPr>
      <t>公务用车购置</t>
    </r>
  </si>
  <si>
    <r>
      <rPr>
        <sz val="11"/>
        <rFont val="Times New Roman"/>
        <charset val="134"/>
      </rPr>
      <t xml:space="preserve">  </t>
    </r>
    <r>
      <rPr>
        <sz val="11"/>
        <rFont val="宋体"/>
        <charset val="134"/>
      </rPr>
      <t>土地征迁补偿和安置支出</t>
    </r>
  </si>
  <si>
    <r>
      <rPr>
        <sz val="11"/>
        <rFont val="Times New Roman"/>
        <charset val="134"/>
      </rPr>
      <t xml:space="preserve">  </t>
    </r>
    <r>
      <rPr>
        <sz val="11"/>
        <rFont val="宋体"/>
        <charset val="134"/>
      </rPr>
      <t>设备购置</t>
    </r>
  </si>
  <si>
    <r>
      <rPr>
        <sz val="11"/>
        <rFont val="Times New Roman"/>
        <charset val="134"/>
      </rPr>
      <t xml:space="preserve">  </t>
    </r>
    <r>
      <rPr>
        <sz val="11"/>
        <rFont val="宋体"/>
        <charset val="134"/>
      </rPr>
      <t>大型修缮</t>
    </r>
  </si>
  <si>
    <r>
      <rPr>
        <sz val="11"/>
        <rFont val="Times New Roman"/>
        <charset val="134"/>
      </rPr>
      <t xml:space="preserve">  </t>
    </r>
    <r>
      <rPr>
        <sz val="11"/>
        <rFont val="宋体"/>
        <charset val="134"/>
      </rPr>
      <t>其他资本性支出</t>
    </r>
  </si>
  <si>
    <r>
      <rPr>
        <b/>
        <sz val="11"/>
        <rFont val="宋体"/>
        <charset val="134"/>
      </rPr>
      <t>机关资本性支出</t>
    </r>
    <r>
      <rPr>
        <b/>
        <sz val="11"/>
        <rFont val="Times New Roman"/>
        <charset val="134"/>
      </rPr>
      <t>(</t>
    </r>
    <r>
      <rPr>
        <b/>
        <sz val="11"/>
        <rFont val="宋体"/>
        <charset val="134"/>
      </rPr>
      <t>二</t>
    </r>
    <r>
      <rPr>
        <b/>
        <sz val="11"/>
        <rFont val="Times New Roman"/>
        <charset val="134"/>
      </rPr>
      <t>)</t>
    </r>
  </si>
  <si>
    <r>
      <rPr>
        <b/>
        <sz val="11"/>
        <rFont val="宋体"/>
        <charset val="134"/>
      </rPr>
      <t>对事业单位经常性补助</t>
    </r>
  </si>
  <si>
    <r>
      <rPr>
        <sz val="11"/>
        <rFont val="Times New Roman"/>
        <charset val="134"/>
      </rPr>
      <t xml:space="preserve">  </t>
    </r>
    <r>
      <rPr>
        <sz val="11"/>
        <rFont val="宋体"/>
        <charset val="134"/>
      </rPr>
      <t>工资福利支出</t>
    </r>
  </si>
  <si>
    <r>
      <rPr>
        <sz val="11"/>
        <rFont val="Times New Roman"/>
        <charset val="134"/>
      </rPr>
      <t xml:space="preserve">  </t>
    </r>
    <r>
      <rPr>
        <sz val="11"/>
        <rFont val="宋体"/>
        <charset val="134"/>
      </rPr>
      <t>商品和服务支出</t>
    </r>
  </si>
  <si>
    <r>
      <rPr>
        <sz val="11"/>
        <rFont val="Times New Roman"/>
        <charset val="134"/>
      </rPr>
      <t xml:space="preserve">  </t>
    </r>
    <r>
      <rPr>
        <sz val="11"/>
        <rFont val="宋体"/>
        <charset val="134"/>
      </rPr>
      <t>其他对事业单位补助</t>
    </r>
  </si>
  <si>
    <r>
      <rPr>
        <b/>
        <sz val="11"/>
        <rFont val="宋体"/>
        <charset val="134"/>
      </rPr>
      <t>对事业单位资本性补助</t>
    </r>
  </si>
  <si>
    <r>
      <rPr>
        <sz val="11"/>
        <rFont val="Times New Roman"/>
        <charset val="134"/>
      </rPr>
      <t xml:space="preserve">  </t>
    </r>
    <r>
      <rPr>
        <sz val="11"/>
        <rFont val="宋体"/>
        <charset val="134"/>
      </rPr>
      <t>资本性支出</t>
    </r>
    <r>
      <rPr>
        <sz val="11"/>
        <rFont val="Times New Roman"/>
        <charset val="134"/>
      </rPr>
      <t>(</t>
    </r>
    <r>
      <rPr>
        <sz val="11"/>
        <rFont val="宋体"/>
        <charset val="134"/>
      </rPr>
      <t>一</t>
    </r>
    <r>
      <rPr>
        <sz val="11"/>
        <rFont val="Times New Roman"/>
        <charset val="134"/>
      </rPr>
      <t>)</t>
    </r>
  </si>
  <si>
    <r>
      <rPr>
        <sz val="11"/>
        <rFont val="Times New Roman"/>
        <charset val="134"/>
      </rPr>
      <t xml:space="preserve">  </t>
    </r>
    <r>
      <rPr>
        <sz val="11"/>
        <rFont val="宋体"/>
        <charset val="134"/>
      </rPr>
      <t>资本性支出</t>
    </r>
    <r>
      <rPr>
        <sz val="11"/>
        <rFont val="Times New Roman"/>
        <charset val="134"/>
      </rPr>
      <t>(</t>
    </r>
    <r>
      <rPr>
        <sz val="11"/>
        <rFont val="宋体"/>
        <charset val="134"/>
      </rPr>
      <t>二</t>
    </r>
    <r>
      <rPr>
        <sz val="11"/>
        <rFont val="Times New Roman"/>
        <charset val="134"/>
      </rPr>
      <t>)</t>
    </r>
  </si>
  <si>
    <r>
      <rPr>
        <b/>
        <sz val="11"/>
        <rFont val="宋体"/>
        <charset val="134"/>
      </rPr>
      <t>对企业补助</t>
    </r>
  </si>
  <si>
    <r>
      <rPr>
        <sz val="11"/>
        <rFont val="Times New Roman"/>
        <charset val="134"/>
      </rPr>
      <t xml:space="preserve">  </t>
    </r>
    <r>
      <rPr>
        <sz val="11"/>
        <rFont val="宋体"/>
        <charset val="134"/>
      </rPr>
      <t>费用补贴</t>
    </r>
  </si>
  <si>
    <r>
      <rPr>
        <sz val="11"/>
        <rFont val="Times New Roman"/>
        <charset val="134"/>
      </rPr>
      <t xml:space="preserve">  </t>
    </r>
    <r>
      <rPr>
        <sz val="11"/>
        <rFont val="宋体"/>
        <charset val="134"/>
      </rPr>
      <t>利息补贴</t>
    </r>
  </si>
  <si>
    <r>
      <rPr>
        <sz val="11"/>
        <rFont val="Times New Roman"/>
        <charset val="134"/>
      </rPr>
      <t xml:space="preserve">  </t>
    </r>
    <r>
      <rPr>
        <sz val="11"/>
        <rFont val="宋体"/>
        <charset val="134"/>
      </rPr>
      <t>其他对企业补助</t>
    </r>
  </si>
  <si>
    <r>
      <rPr>
        <b/>
        <sz val="11"/>
        <rFont val="宋体"/>
        <charset val="134"/>
      </rPr>
      <t>对企业资本性支出</t>
    </r>
  </si>
  <si>
    <r>
      <rPr>
        <sz val="11"/>
        <rFont val="Times New Roman"/>
        <charset val="134"/>
      </rPr>
      <t xml:space="preserve">  </t>
    </r>
    <r>
      <rPr>
        <sz val="11"/>
        <rFont val="宋体"/>
        <charset val="134"/>
      </rPr>
      <t>对企业资本性支出</t>
    </r>
    <r>
      <rPr>
        <sz val="11"/>
        <rFont val="Times New Roman"/>
        <charset val="134"/>
      </rPr>
      <t>(</t>
    </r>
    <r>
      <rPr>
        <sz val="11"/>
        <rFont val="宋体"/>
        <charset val="134"/>
      </rPr>
      <t>一</t>
    </r>
    <r>
      <rPr>
        <sz val="11"/>
        <rFont val="Times New Roman"/>
        <charset val="134"/>
      </rPr>
      <t>)</t>
    </r>
  </si>
  <si>
    <r>
      <rPr>
        <sz val="11"/>
        <rFont val="Times New Roman"/>
        <charset val="134"/>
      </rPr>
      <t xml:space="preserve">  </t>
    </r>
    <r>
      <rPr>
        <sz val="11"/>
        <rFont val="宋体"/>
        <charset val="134"/>
      </rPr>
      <t>对企业资本性支出</t>
    </r>
    <r>
      <rPr>
        <sz val="11"/>
        <rFont val="Times New Roman"/>
        <charset val="134"/>
      </rPr>
      <t>(</t>
    </r>
    <r>
      <rPr>
        <sz val="11"/>
        <rFont val="宋体"/>
        <charset val="134"/>
      </rPr>
      <t>二</t>
    </r>
    <r>
      <rPr>
        <sz val="11"/>
        <rFont val="Times New Roman"/>
        <charset val="134"/>
      </rPr>
      <t>)</t>
    </r>
  </si>
  <si>
    <r>
      <rPr>
        <b/>
        <sz val="11"/>
        <rFont val="宋体"/>
        <charset val="134"/>
      </rPr>
      <t>对个人和家庭的补助</t>
    </r>
  </si>
  <si>
    <r>
      <rPr>
        <sz val="11"/>
        <rFont val="Times New Roman"/>
        <charset val="134"/>
      </rPr>
      <t xml:space="preserve">  </t>
    </r>
    <r>
      <rPr>
        <sz val="11"/>
        <rFont val="宋体"/>
        <charset val="134"/>
      </rPr>
      <t>社会福利和救助</t>
    </r>
  </si>
  <si>
    <r>
      <rPr>
        <sz val="11"/>
        <rFont val="Times New Roman"/>
        <charset val="134"/>
      </rPr>
      <t xml:space="preserve">  </t>
    </r>
    <r>
      <rPr>
        <sz val="11"/>
        <rFont val="宋体"/>
        <charset val="134"/>
      </rPr>
      <t>助学金</t>
    </r>
  </si>
  <si>
    <r>
      <rPr>
        <sz val="11"/>
        <rFont val="Times New Roman"/>
        <charset val="134"/>
      </rPr>
      <t xml:space="preserve">  </t>
    </r>
    <r>
      <rPr>
        <sz val="11"/>
        <rFont val="宋体"/>
        <charset val="134"/>
      </rPr>
      <t>个人农业生产补贴</t>
    </r>
  </si>
  <si>
    <r>
      <rPr>
        <sz val="11"/>
        <rFont val="Times New Roman"/>
        <charset val="134"/>
      </rPr>
      <t xml:space="preserve">  </t>
    </r>
    <r>
      <rPr>
        <sz val="11"/>
        <rFont val="宋体"/>
        <charset val="134"/>
      </rPr>
      <t>离退休费</t>
    </r>
  </si>
  <si>
    <r>
      <rPr>
        <sz val="11"/>
        <rFont val="Times New Roman"/>
        <charset val="134"/>
      </rPr>
      <t xml:space="preserve">  </t>
    </r>
    <r>
      <rPr>
        <sz val="11"/>
        <rFont val="宋体"/>
        <charset val="134"/>
      </rPr>
      <t>其他对个人和家庭补助</t>
    </r>
  </si>
  <si>
    <r>
      <rPr>
        <b/>
        <sz val="11"/>
        <rFont val="宋体"/>
        <charset val="134"/>
      </rPr>
      <t>对社会保障基金补助</t>
    </r>
  </si>
  <si>
    <r>
      <rPr>
        <sz val="11"/>
        <rFont val="Times New Roman"/>
        <charset val="134"/>
      </rPr>
      <t xml:space="preserve">  </t>
    </r>
    <r>
      <rPr>
        <sz val="11"/>
        <rFont val="宋体"/>
        <charset val="134"/>
      </rPr>
      <t>对社会保险基金补助</t>
    </r>
  </si>
  <si>
    <r>
      <rPr>
        <sz val="11"/>
        <rFont val="Times New Roman"/>
        <charset val="134"/>
      </rPr>
      <t xml:space="preserve">  </t>
    </r>
    <r>
      <rPr>
        <sz val="11"/>
        <rFont val="宋体"/>
        <charset val="134"/>
      </rPr>
      <t>补充全国社会保障基金</t>
    </r>
  </si>
  <si>
    <r>
      <rPr>
        <b/>
        <sz val="11"/>
        <rFont val="宋体"/>
        <charset val="134"/>
      </rPr>
      <t>债务利息及费用支出</t>
    </r>
  </si>
  <si>
    <r>
      <rPr>
        <sz val="11"/>
        <rFont val="Times New Roman"/>
        <charset val="134"/>
      </rPr>
      <t xml:space="preserve">  </t>
    </r>
    <r>
      <rPr>
        <sz val="11"/>
        <rFont val="宋体"/>
        <charset val="134"/>
      </rPr>
      <t>国内债务付息</t>
    </r>
  </si>
  <si>
    <r>
      <rPr>
        <sz val="11"/>
        <rFont val="Times New Roman"/>
        <charset val="134"/>
      </rPr>
      <t xml:space="preserve">  </t>
    </r>
    <r>
      <rPr>
        <sz val="11"/>
        <rFont val="宋体"/>
        <charset val="134"/>
      </rPr>
      <t>国外债务付息</t>
    </r>
  </si>
  <si>
    <r>
      <rPr>
        <sz val="11"/>
        <rFont val="Times New Roman"/>
        <charset val="134"/>
      </rPr>
      <t xml:space="preserve">  </t>
    </r>
    <r>
      <rPr>
        <sz val="11"/>
        <rFont val="宋体"/>
        <charset val="134"/>
      </rPr>
      <t>国内债务发行费用</t>
    </r>
  </si>
  <si>
    <r>
      <rPr>
        <sz val="11"/>
        <rFont val="Times New Roman"/>
        <charset val="134"/>
      </rPr>
      <t xml:space="preserve">  </t>
    </r>
    <r>
      <rPr>
        <sz val="11"/>
        <rFont val="宋体"/>
        <charset val="134"/>
      </rPr>
      <t>国外债务发行费用</t>
    </r>
  </si>
  <si>
    <r>
      <rPr>
        <b/>
        <sz val="11"/>
        <rFont val="宋体"/>
        <charset val="134"/>
      </rPr>
      <t>其他支出</t>
    </r>
  </si>
  <si>
    <r>
      <rPr>
        <sz val="11"/>
        <rFont val="Times New Roman"/>
        <charset val="134"/>
      </rPr>
      <t xml:space="preserve">  </t>
    </r>
    <r>
      <rPr>
        <sz val="11"/>
        <rFont val="宋体"/>
        <charset val="134"/>
      </rPr>
      <t>赠与</t>
    </r>
  </si>
  <si>
    <r>
      <rPr>
        <sz val="11"/>
        <rFont val="Times New Roman"/>
        <charset val="134"/>
      </rPr>
      <t xml:space="preserve">  </t>
    </r>
    <r>
      <rPr>
        <sz val="11"/>
        <rFont val="宋体"/>
        <charset val="134"/>
      </rPr>
      <t>国家赔偿费用支出</t>
    </r>
  </si>
  <si>
    <r>
      <rPr>
        <sz val="11"/>
        <rFont val="Times New Roman"/>
        <charset val="134"/>
      </rPr>
      <t xml:space="preserve">  </t>
    </r>
    <r>
      <rPr>
        <sz val="11"/>
        <rFont val="宋体"/>
        <charset val="134"/>
      </rPr>
      <t>对民间非营利组织和群众性自治组织补贴</t>
    </r>
  </si>
  <si>
    <r>
      <rPr>
        <sz val="11"/>
        <rFont val="Times New Roman"/>
        <charset val="134"/>
      </rPr>
      <t xml:space="preserve">  </t>
    </r>
    <r>
      <rPr>
        <sz val="11"/>
        <rFont val="宋体"/>
        <charset val="134"/>
      </rPr>
      <t>其他支出</t>
    </r>
  </si>
  <si>
    <r>
      <rPr>
        <b/>
        <sz val="11"/>
        <rFont val="宋体"/>
        <charset val="134"/>
      </rPr>
      <t>一般公共预算支出</t>
    </r>
  </si>
  <si>
    <r>
      <rPr>
        <b/>
        <sz val="16"/>
        <color theme="1"/>
        <rFont val="Times New Roman"/>
        <charset val="134"/>
      </rPr>
      <t>2021</t>
    </r>
    <r>
      <rPr>
        <b/>
        <sz val="16"/>
        <color theme="1"/>
        <rFont val="宋体"/>
        <charset val="134"/>
      </rPr>
      <t>年省对市税返和转移支付补助执行表</t>
    </r>
  </si>
  <si>
    <r>
      <rPr>
        <sz val="11"/>
        <color theme="1"/>
        <rFont val="Times New Roman"/>
        <charset val="134"/>
      </rPr>
      <t xml:space="preserve">         </t>
    </r>
    <r>
      <rPr>
        <sz val="11"/>
        <color theme="1"/>
        <rFont val="宋体"/>
        <charset val="134"/>
      </rPr>
      <t>单位：万元</t>
    </r>
  </si>
  <si>
    <r>
      <rPr>
        <b/>
        <sz val="12"/>
        <rFont val="宋体"/>
        <charset val="134"/>
      </rPr>
      <t>上级补助收入</t>
    </r>
  </si>
  <si>
    <r>
      <rPr>
        <b/>
        <sz val="12"/>
        <rFont val="Times New Roman"/>
        <charset val="134"/>
      </rPr>
      <t xml:space="preserve">  </t>
    </r>
    <r>
      <rPr>
        <b/>
        <sz val="12"/>
        <rFont val="宋体"/>
        <charset val="134"/>
      </rPr>
      <t>返还性收入</t>
    </r>
  </si>
  <si>
    <r>
      <rPr>
        <sz val="12"/>
        <rFont val="Times New Roman"/>
        <charset val="134"/>
      </rPr>
      <t xml:space="preserve">    </t>
    </r>
    <r>
      <rPr>
        <sz val="12"/>
        <rFont val="宋体"/>
        <charset val="134"/>
      </rPr>
      <t>所得税基数返还收入</t>
    </r>
  </si>
  <si>
    <r>
      <rPr>
        <sz val="12"/>
        <rFont val="Times New Roman"/>
        <charset val="134"/>
      </rPr>
      <t xml:space="preserve">    </t>
    </r>
    <r>
      <rPr>
        <sz val="12"/>
        <rFont val="宋体"/>
        <charset val="134"/>
      </rPr>
      <t>成品油税费改革税收返还收入</t>
    </r>
  </si>
  <si>
    <r>
      <rPr>
        <sz val="12"/>
        <rFont val="Times New Roman"/>
        <charset val="134"/>
      </rPr>
      <t xml:space="preserve">    </t>
    </r>
    <r>
      <rPr>
        <sz val="12"/>
        <rFont val="宋体"/>
        <charset val="134"/>
      </rPr>
      <t>增值税税收返还收入</t>
    </r>
  </si>
  <si>
    <r>
      <rPr>
        <sz val="12"/>
        <rFont val="Times New Roman"/>
        <charset val="134"/>
      </rPr>
      <t xml:space="preserve">    </t>
    </r>
    <r>
      <rPr>
        <sz val="12"/>
        <rFont val="宋体"/>
        <charset val="134"/>
      </rPr>
      <t>消费税税收返还收入</t>
    </r>
  </si>
  <si>
    <r>
      <rPr>
        <sz val="12"/>
        <rFont val="Times New Roman"/>
        <charset val="134"/>
      </rPr>
      <t xml:space="preserve">    </t>
    </r>
    <r>
      <rPr>
        <sz val="12"/>
        <rFont val="宋体"/>
        <charset val="134"/>
      </rPr>
      <t>增值税</t>
    </r>
    <r>
      <rPr>
        <sz val="12"/>
        <rFont val="Times New Roman"/>
        <charset val="134"/>
      </rPr>
      <t>“</t>
    </r>
    <r>
      <rPr>
        <sz val="12"/>
        <rFont val="宋体"/>
        <charset val="134"/>
      </rPr>
      <t>五五分享</t>
    </r>
    <r>
      <rPr>
        <sz val="12"/>
        <rFont val="Times New Roman"/>
        <charset val="134"/>
      </rPr>
      <t>”</t>
    </r>
    <r>
      <rPr>
        <sz val="12"/>
        <rFont val="宋体"/>
        <charset val="134"/>
      </rPr>
      <t>税收返还收入</t>
    </r>
  </si>
  <si>
    <r>
      <rPr>
        <sz val="12"/>
        <rFont val="Times New Roman"/>
        <charset val="134"/>
      </rPr>
      <t xml:space="preserve">    </t>
    </r>
    <r>
      <rPr>
        <sz val="12"/>
        <rFont val="宋体"/>
        <charset val="134"/>
      </rPr>
      <t>其他返还性收入</t>
    </r>
  </si>
  <si>
    <r>
      <rPr>
        <b/>
        <sz val="12"/>
        <rFont val="Times New Roman"/>
        <charset val="134"/>
      </rPr>
      <t xml:space="preserve">  </t>
    </r>
    <r>
      <rPr>
        <b/>
        <sz val="12"/>
        <rFont val="宋体"/>
        <charset val="134"/>
      </rPr>
      <t>一般性转移支付收入</t>
    </r>
  </si>
  <si>
    <r>
      <rPr>
        <sz val="12"/>
        <rFont val="Times New Roman"/>
        <charset val="134"/>
      </rPr>
      <t xml:space="preserve">    </t>
    </r>
    <r>
      <rPr>
        <sz val="12"/>
        <rFont val="宋体"/>
        <charset val="134"/>
      </rPr>
      <t>体制补助收入</t>
    </r>
  </si>
  <si>
    <r>
      <rPr>
        <sz val="12"/>
        <rFont val="Times New Roman"/>
        <charset val="134"/>
      </rPr>
      <t xml:space="preserve">    </t>
    </r>
    <r>
      <rPr>
        <sz val="12"/>
        <rFont val="宋体"/>
        <charset val="134"/>
      </rPr>
      <t>均衡性转移支付收入</t>
    </r>
  </si>
  <si>
    <r>
      <rPr>
        <sz val="12"/>
        <rFont val="Times New Roman"/>
        <charset val="134"/>
      </rPr>
      <t xml:space="preserve">    </t>
    </r>
    <r>
      <rPr>
        <sz val="12"/>
        <rFont val="宋体"/>
        <charset val="134"/>
      </rPr>
      <t>县级基本财力保障机制奖补资金收入</t>
    </r>
  </si>
  <si>
    <r>
      <rPr>
        <sz val="12"/>
        <rFont val="Times New Roman"/>
        <charset val="134"/>
      </rPr>
      <t xml:space="preserve">    </t>
    </r>
    <r>
      <rPr>
        <sz val="12"/>
        <rFont val="宋体"/>
        <charset val="134"/>
      </rPr>
      <t>结算补助收入</t>
    </r>
  </si>
  <si>
    <r>
      <rPr>
        <sz val="12"/>
        <rFont val="Times New Roman"/>
        <charset val="134"/>
      </rPr>
      <t xml:space="preserve">    </t>
    </r>
    <r>
      <rPr>
        <sz val="12"/>
        <rFont val="宋体"/>
        <charset val="134"/>
      </rPr>
      <t>资源枯竭型城市转移支付补助收入</t>
    </r>
  </si>
  <si>
    <r>
      <rPr>
        <sz val="12"/>
        <rFont val="Times New Roman"/>
        <charset val="134"/>
      </rPr>
      <t xml:space="preserve">    </t>
    </r>
    <r>
      <rPr>
        <sz val="12"/>
        <rFont val="宋体"/>
        <charset val="134"/>
      </rPr>
      <t>企业事业单位划转补助收入</t>
    </r>
  </si>
  <si>
    <r>
      <rPr>
        <sz val="12"/>
        <rFont val="Times New Roman"/>
        <charset val="134"/>
      </rPr>
      <t xml:space="preserve">    </t>
    </r>
    <r>
      <rPr>
        <sz val="12"/>
        <rFont val="宋体"/>
        <charset val="134"/>
      </rPr>
      <t>产粮</t>
    </r>
    <r>
      <rPr>
        <sz val="12"/>
        <rFont val="Times New Roman"/>
        <charset val="134"/>
      </rPr>
      <t>(</t>
    </r>
    <r>
      <rPr>
        <sz val="12"/>
        <rFont val="宋体"/>
        <charset val="134"/>
      </rPr>
      <t>油</t>
    </r>
    <r>
      <rPr>
        <sz val="12"/>
        <rFont val="Times New Roman"/>
        <charset val="134"/>
      </rPr>
      <t>)</t>
    </r>
    <r>
      <rPr>
        <sz val="12"/>
        <rFont val="宋体"/>
        <charset val="134"/>
      </rPr>
      <t>大县奖励资金收入</t>
    </r>
  </si>
  <si>
    <r>
      <rPr>
        <sz val="12"/>
        <rFont val="Times New Roman"/>
        <charset val="134"/>
      </rPr>
      <t xml:space="preserve">    </t>
    </r>
    <r>
      <rPr>
        <sz val="12"/>
        <rFont val="宋体"/>
        <charset val="134"/>
      </rPr>
      <t>重点生态功能区转移支付收入</t>
    </r>
  </si>
  <si>
    <r>
      <rPr>
        <sz val="12"/>
        <rFont val="Times New Roman"/>
        <charset val="134"/>
      </rPr>
      <t xml:space="preserve">    </t>
    </r>
    <r>
      <rPr>
        <sz val="12"/>
        <rFont val="宋体"/>
        <charset val="134"/>
      </rPr>
      <t>固定数额补助收入</t>
    </r>
  </si>
  <si>
    <r>
      <rPr>
        <sz val="12"/>
        <rFont val="Times New Roman"/>
        <charset val="134"/>
      </rPr>
      <t xml:space="preserve">    </t>
    </r>
    <r>
      <rPr>
        <sz val="12"/>
        <rFont val="宋体"/>
        <charset val="134"/>
      </rPr>
      <t>革命老区转移支付收入</t>
    </r>
  </si>
  <si>
    <r>
      <rPr>
        <sz val="12"/>
        <rFont val="Times New Roman"/>
        <charset val="134"/>
      </rPr>
      <t xml:space="preserve">    </t>
    </r>
    <r>
      <rPr>
        <sz val="12"/>
        <rFont val="宋体"/>
        <charset val="134"/>
      </rPr>
      <t>民族地区转移支付收入</t>
    </r>
  </si>
  <si>
    <r>
      <rPr>
        <sz val="12"/>
        <rFont val="Times New Roman"/>
        <charset val="134"/>
      </rPr>
      <t xml:space="preserve">    </t>
    </r>
    <r>
      <rPr>
        <sz val="12"/>
        <rFont val="宋体"/>
        <charset val="134"/>
      </rPr>
      <t>边境地区转移支付收入</t>
    </r>
  </si>
  <si>
    <r>
      <rPr>
        <sz val="12"/>
        <rFont val="Times New Roman"/>
        <charset val="134"/>
      </rPr>
      <t xml:space="preserve">    </t>
    </r>
    <r>
      <rPr>
        <sz val="12"/>
        <rFont val="宋体"/>
        <charset val="134"/>
      </rPr>
      <t>贫困地区转移支付收入</t>
    </r>
  </si>
  <si>
    <r>
      <rPr>
        <sz val="12"/>
        <rFont val="Times New Roman"/>
        <charset val="134"/>
      </rPr>
      <t xml:space="preserve">    </t>
    </r>
    <r>
      <rPr>
        <sz val="12"/>
        <rFont val="宋体"/>
        <charset val="134"/>
      </rPr>
      <t>一般公共服务共同财政事权转移支付收入</t>
    </r>
    <r>
      <rPr>
        <sz val="12"/>
        <rFont val="Times New Roman"/>
        <charset val="134"/>
      </rPr>
      <t xml:space="preserve">  </t>
    </r>
  </si>
  <si>
    <r>
      <rPr>
        <sz val="12"/>
        <rFont val="Times New Roman"/>
        <charset val="134"/>
      </rPr>
      <t xml:space="preserve">    </t>
    </r>
    <r>
      <rPr>
        <sz val="12"/>
        <rFont val="宋体"/>
        <charset val="134"/>
      </rPr>
      <t>外交共同财政事权转移支付收入</t>
    </r>
    <r>
      <rPr>
        <sz val="12"/>
        <rFont val="Times New Roman"/>
        <charset val="134"/>
      </rPr>
      <t xml:space="preserve">  </t>
    </r>
  </si>
  <si>
    <r>
      <rPr>
        <sz val="12"/>
        <rFont val="Times New Roman"/>
        <charset val="134"/>
      </rPr>
      <t xml:space="preserve">    </t>
    </r>
    <r>
      <rPr>
        <sz val="12"/>
        <rFont val="宋体"/>
        <charset val="134"/>
      </rPr>
      <t>国防共同财政事权转移支付收入</t>
    </r>
    <r>
      <rPr>
        <sz val="12"/>
        <rFont val="Times New Roman"/>
        <charset val="134"/>
      </rPr>
      <t xml:space="preserve">  </t>
    </r>
  </si>
  <si>
    <r>
      <rPr>
        <sz val="12"/>
        <rFont val="Times New Roman"/>
        <charset val="134"/>
      </rPr>
      <t xml:space="preserve">    </t>
    </r>
    <r>
      <rPr>
        <sz val="12"/>
        <rFont val="宋体"/>
        <charset val="134"/>
      </rPr>
      <t>公共安全共同财政事权转移支付收入</t>
    </r>
    <r>
      <rPr>
        <sz val="12"/>
        <rFont val="Times New Roman"/>
        <charset val="134"/>
      </rPr>
      <t xml:space="preserve">  </t>
    </r>
  </si>
  <si>
    <r>
      <rPr>
        <sz val="12"/>
        <rFont val="Times New Roman"/>
        <charset val="134"/>
      </rPr>
      <t xml:space="preserve">    </t>
    </r>
    <r>
      <rPr>
        <sz val="12"/>
        <rFont val="宋体"/>
        <charset val="134"/>
      </rPr>
      <t>教育共同财政事权转移支付收入</t>
    </r>
    <r>
      <rPr>
        <sz val="12"/>
        <rFont val="Times New Roman"/>
        <charset val="134"/>
      </rPr>
      <t xml:space="preserve">  </t>
    </r>
  </si>
  <si>
    <r>
      <rPr>
        <sz val="12"/>
        <rFont val="Times New Roman"/>
        <charset val="134"/>
      </rPr>
      <t xml:space="preserve">    </t>
    </r>
    <r>
      <rPr>
        <sz val="12"/>
        <rFont val="宋体"/>
        <charset val="134"/>
      </rPr>
      <t>科学技术共同财政事权转移支付收入</t>
    </r>
    <r>
      <rPr>
        <sz val="12"/>
        <rFont val="Times New Roman"/>
        <charset val="134"/>
      </rPr>
      <t xml:space="preserve">  </t>
    </r>
  </si>
  <si>
    <r>
      <rPr>
        <sz val="12"/>
        <rFont val="Times New Roman"/>
        <charset val="134"/>
      </rPr>
      <t xml:space="preserve">    </t>
    </r>
    <r>
      <rPr>
        <sz val="12"/>
        <rFont val="宋体"/>
        <charset val="134"/>
      </rPr>
      <t>文化旅游体育与传媒共同财政事权转移支付收入</t>
    </r>
    <r>
      <rPr>
        <sz val="12"/>
        <rFont val="Times New Roman"/>
        <charset val="134"/>
      </rPr>
      <t xml:space="preserve">  </t>
    </r>
  </si>
  <si>
    <r>
      <rPr>
        <sz val="12"/>
        <rFont val="Times New Roman"/>
        <charset val="134"/>
      </rPr>
      <t xml:space="preserve">    </t>
    </r>
    <r>
      <rPr>
        <sz val="12"/>
        <rFont val="宋体"/>
        <charset val="134"/>
      </rPr>
      <t>社会保障和就业共同财政事权转移支付收入</t>
    </r>
    <r>
      <rPr>
        <sz val="12"/>
        <rFont val="Times New Roman"/>
        <charset val="134"/>
      </rPr>
      <t xml:space="preserve">  </t>
    </r>
  </si>
  <si>
    <r>
      <rPr>
        <sz val="12"/>
        <rFont val="Times New Roman"/>
        <charset val="134"/>
      </rPr>
      <t xml:space="preserve">    </t>
    </r>
    <r>
      <rPr>
        <sz val="12"/>
        <rFont val="宋体"/>
        <charset val="134"/>
      </rPr>
      <t>医疗卫生共同财政事权转移支付收入</t>
    </r>
    <r>
      <rPr>
        <sz val="12"/>
        <rFont val="Times New Roman"/>
        <charset val="134"/>
      </rPr>
      <t xml:space="preserve">  </t>
    </r>
  </si>
  <si>
    <r>
      <rPr>
        <sz val="12"/>
        <rFont val="Times New Roman"/>
        <charset val="134"/>
      </rPr>
      <t xml:space="preserve">    </t>
    </r>
    <r>
      <rPr>
        <sz val="12"/>
        <rFont val="宋体"/>
        <charset val="134"/>
      </rPr>
      <t>节能环保共同财政事权转移支付收入</t>
    </r>
    <r>
      <rPr>
        <sz val="12"/>
        <rFont val="Times New Roman"/>
        <charset val="134"/>
      </rPr>
      <t xml:space="preserve">  </t>
    </r>
  </si>
  <si>
    <r>
      <rPr>
        <sz val="12"/>
        <rFont val="Times New Roman"/>
        <charset val="134"/>
      </rPr>
      <t xml:space="preserve">    </t>
    </r>
    <r>
      <rPr>
        <sz val="12"/>
        <rFont val="宋体"/>
        <charset val="134"/>
      </rPr>
      <t>城乡社区共同财政事权转移支付收入</t>
    </r>
    <r>
      <rPr>
        <sz val="12"/>
        <rFont val="Times New Roman"/>
        <charset val="134"/>
      </rPr>
      <t xml:space="preserve">  </t>
    </r>
  </si>
  <si>
    <r>
      <rPr>
        <sz val="12"/>
        <rFont val="Times New Roman"/>
        <charset val="134"/>
      </rPr>
      <t xml:space="preserve">    </t>
    </r>
    <r>
      <rPr>
        <sz val="12"/>
        <rFont val="宋体"/>
        <charset val="134"/>
      </rPr>
      <t>农林水共同财政事权转移支付收入</t>
    </r>
    <r>
      <rPr>
        <sz val="12"/>
        <rFont val="Times New Roman"/>
        <charset val="134"/>
      </rPr>
      <t xml:space="preserve">  </t>
    </r>
  </si>
  <si>
    <r>
      <rPr>
        <sz val="12"/>
        <rFont val="Times New Roman"/>
        <charset val="134"/>
      </rPr>
      <t xml:space="preserve">    </t>
    </r>
    <r>
      <rPr>
        <sz val="12"/>
        <rFont val="宋体"/>
        <charset val="134"/>
      </rPr>
      <t>交通运输共同财政事权转移支付收入</t>
    </r>
    <r>
      <rPr>
        <sz val="12"/>
        <rFont val="Times New Roman"/>
        <charset val="134"/>
      </rPr>
      <t xml:space="preserve">  </t>
    </r>
  </si>
  <si>
    <r>
      <rPr>
        <sz val="12"/>
        <rFont val="Times New Roman"/>
        <charset val="134"/>
      </rPr>
      <t xml:space="preserve">    </t>
    </r>
    <r>
      <rPr>
        <sz val="12"/>
        <rFont val="宋体"/>
        <charset val="134"/>
      </rPr>
      <t>资源勘探信息等共同财政事权转移支付收入</t>
    </r>
    <r>
      <rPr>
        <sz val="12"/>
        <rFont val="Times New Roman"/>
        <charset val="134"/>
      </rPr>
      <t xml:space="preserve">  </t>
    </r>
  </si>
  <si>
    <r>
      <rPr>
        <sz val="12"/>
        <rFont val="Times New Roman"/>
        <charset val="134"/>
      </rPr>
      <t xml:space="preserve">    </t>
    </r>
    <r>
      <rPr>
        <sz val="12"/>
        <rFont val="宋体"/>
        <charset val="134"/>
      </rPr>
      <t>商业服务业等共同财政事权转移支付收入</t>
    </r>
    <r>
      <rPr>
        <sz val="12"/>
        <rFont val="Times New Roman"/>
        <charset val="134"/>
      </rPr>
      <t xml:space="preserve">  </t>
    </r>
  </si>
  <si>
    <r>
      <rPr>
        <sz val="12"/>
        <rFont val="Times New Roman"/>
        <charset val="134"/>
      </rPr>
      <t xml:space="preserve">    </t>
    </r>
    <r>
      <rPr>
        <sz val="12"/>
        <rFont val="宋体"/>
        <charset val="134"/>
      </rPr>
      <t>金融共同财政事权转移支付收入</t>
    </r>
    <r>
      <rPr>
        <sz val="12"/>
        <rFont val="Times New Roman"/>
        <charset val="134"/>
      </rPr>
      <t xml:space="preserve">  </t>
    </r>
  </si>
  <si>
    <r>
      <rPr>
        <sz val="12"/>
        <rFont val="Times New Roman"/>
        <charset val="134"/>
      </rPr>
      <t xml:space="preserve">    </t>
    </r>
    <r>
      <rPr>
        <sz val="12"/>
        <rFont val="宋体"/>
        <charset val="134"/>
      </rPr>
      <t>自然资源海洋气象等共同财政事权转移支付收入</t>
    </r>
    <r>
      <rPr>
        <sz val="12"/>
        <rFont val="Times New Roman"/>
        <charset val="134"/>
      </rPr>
      <t xml:space="preserve">  </t>
    </r>
  </si>
  <si>
    <r>
      <rPr>
        <sz val="12"/>
        <rFont val="Times New Roman"/>
        <charset val="134"/>
      </rPr>
      <t xml:space="preserve">    </t>
    </r>
    <r>
      <rPr>
        <sz val="12"/>
        <rFont val="宋体"/>
        <charset val="134"/>
      </rPr>
      <t>住房保障共同财政事权转移支付收入</t>
    </r>
    <r>
      <rPr>
        <sz val="12"/>
        <rFont val="Times New Roman"/>
        <charset val="134"/>
      </rPr>
      <t xml:space="preserve">  </t>
    </r>
  </si>
  <si>
    <r>
      <rPr>
        <sz val="12"/>
        <rFont val="Times New Roman"/>
        <charset val="134"/>
      </rPr>
      <t xml:space="preserve">    </t>
    </r>
    <r>
      <rPr>
        <sz val="12"/>
        <rFont val="宋体"/>
        <charset val="134"/>
      </rPr>
      <t>粮油物资储备共同财政事权转移支付收入</t>
    </r>
    <r>
      <rPr>
        <sz val="12"/>
        <rFont val="Times New Roman"/>
        <charset val="134"/>
      </rPr>
      <t xml:space="preserve">  </t>
    </r>
  </si>
  <si>
    <r>
      <rPr>
        <sz val="12"/>
        <rFont val="Times New Roman"/>
        <charset val="134"/>
      </rPr>
      <t xml:space="preserve">    </t>
    </r>
    <r>
      <rPr>
        <sz val="12"/>
        <rFont val="宋体"/>
        <charset val="134"/>
      </rPr>
      <t>灾害防治及应急管理共同财政事权转移支付收入</t>
    </r>
    <r>
      <rPr>
        <sz val="12"/>
        <rFont val="Times New Roman"/>
        <charset val="134"/>
      </rPr>
      <t xml:space="preserve">  </t>
    </r>
  </si>
  <si>
    <r>
      <rPr>
        <sz val="12"/>
        <rFont val="Times New Roman"/>
        <charset val="134"/>
      </rPr>
      <t xml:space="preserve">    </t>
    </r>
    <r>
      <rPr>
        <sz val="12"/>
        <rFont val="宋体"/>
        <charset val="134"/>
      </rPr>
      <t>其他共同财政事权转移支付收入</t>
    </r>
    <r>
      <rPr>
        <sz val="12"/>
        <rFont val="Times New Roman"/>
        <charset val="134"/>
      </rPr>
      <t xml:space="preserve">  </t>
    </r>
  </si>
  <si>
    <r>
      <rPr>
        <sz val="12"/>
        <rFont val="Times New Roman"/>
        <charset val="134"/>
      </rPr>
      <t xml:space="preserve">    </t>
    </r>
    <r>
      <rPr>
        <sz val="12"/>
        <rFont val="宋体"/>
        <charset val="134"/>
      </rPr>
      <t>其他一般性转移支付收入</t>
    </r>
  </si>
  <si>
    <r>
      <rPr>
        <b/>
        <sz val="12"/>
        <rFont val="Times New Roman"/>
        <charset val="134"/>
      </rPr>
      <t xml:space="preserve">  </t>
    </r>
    <r>
      <rPr>
        <b/>
        <sz val="12"/>
        <rFont val="宋体"/>
        <charset val="134"/>
      </rPr>
      <t>专项转移支付收入</t>
    </r>
  </si>
  <si>
    <r>
      <rPr>
        <sz val="12"/>
        <rFont val="Times New Roman"/>
        <charset val="134"/>
      </rPr>
      <t xml:space="preserve">    </t>
    </r>
    <r>
      <rPr>
        <sz val="12"/>
        <rFont val="宋体"/>
        <charset val="134"/>
      </rPr>
      <t>一般公共服务</t>
    </r>
  </si>
  <si>
    <r>
      <rPr>
        <sz val="12"/>
        <rFont val="Times New Roman"/>
        <charset val="134"/>
      </rPr>
      <t xml:space="preserve">    </t>
    </r>
    <r>
      <rPr>
        <sz val="12"/>
        <rFont val="宋体"/>
        <charset val="134"/>
      </rPr>
      <t>外交</t>
    </r>
  </si>
  <si>
    <r>
      <rPr>
        <sz val="12"/>
        <rFont val="Times New Roman"/>
        <charset val="134"/>
      </rPr>
      <t xml:space="preserve">    </t>
    </r>
    <r>
      <rPr>
        <sz val="12"/>
        <rFont val="宋体"/>
        <charset val="134"/>
      </rPr>
      <t>国防</t>
    </r>
  </si>
  <si>
    <r>
      <rPr>
        <sz val="12"/>
        <rFont val="Times New Roman"/>
        <charset val="134"/>
      </rPr>
      <t xml:space="preserve">    </t>
    </r>
    <r>
      <rPr>
        <sz val="12"/>
        <rFont val="宋体"/>
        <charset val="134"/>
      </rPr>
      <t>公共安全</t>
    </r>
  </si>
  <si>
    <r>
      <rPr>
        <sz val="12"/>
        <rFont val="Times New Roman"/>
        <charset val="134"/>
      </rPr>
      <t xml:space="preserve">    </t>
    </r>
    <r>
      <rPr>
        <sz val="12"/>
        <rFont val="宋体"/>
        <charset val="134"/>
      </rPr>
      <t>教育</t>
    </r>
  </si>
  <si>
    <r>
      <rPr>
        <sz val="12"/>
        <rFont val="Times New Roman"/>
        <charset val="134"/>
      </rPr>
      <t xml:space="preserve">    </t>
    </r>
    <r>
      <rPr>
        <sz val="12"/>
        <rFont val="宋体"/>
        <charset val="134"/>
      </rPr>
      <t>科学技术</t>
    </r>
  </si>
  <si>
    <r>
      <rPr>
        <sz val="12"/>
        <rFont val="Times New Roman"/>
        <charset val="134"/>
      </rPr>
      <t xml:space="preserve">    </t>
    </r>
    <r>
      <rPr>
        <sz val="12"/>
        <rFont val="宋体"/>
        <charset val="134"/>
      </rPr>
      <t>文化旅游体育与传媒</t>
    </r>
  </si>
  <si>
    <r>
      <rPr>
        <sz val="12"/>
        <rFont val="Times New Roman"/>
        <charset val="134"/>
      </rPr>
      <t xml:space="preserve">    </t>
    </r>
    <r>
      <rPr>
        <sz val="12"/>
        <rFont val="宋体"/>
        <charset val="134"/>
      </rPr>
      <t>社会保障和就业</t>
    </r>
  </si>
  <si>
    <r>
      <rPr>
        <sz val="12"/>
        <rFont val="Times New Roman"/>
        <charset val="134"/>
      </rPr>
      <t xml:space="preserve">    </t>
    </r>
    <r>
      <rPr>
        <sz val="12"/>
        <rFont val="宋体"/>
        <charset val="134"/>
      </rPr>
      <t>卫生健康</t>
    </r>
  </si>
  <si>
    <r>
      <rPr>
        <sz val="12"/>
        <rFont val="Times New Roman"/>
        <charset val="134"/>
      </rPr>
      <t xml:space="preserve">    </t>
    </r>
    <r>
      <rPr>
        <sz val="12"/>
        <rFont val="宋体"/>
        <charset val="134"/>
      </rPr>
      <t>节能环保</t>
    </r>
  </si>
  <si>
    <r>
      <rPr>
        <sz val="12"/>
        <rFont val="Times New Roman"/>
        <charset val="134"/>
      </rPr>
      <t xml:space="preserve">    </t>
    </r>
    <r>
      <rPr>
        <sz val="12"/>
        <rFont val="宋体"/>
        <charset val="134"/>
      </rPr>
      <t>城乡社区</t>
    </r>
  </si>
  <si>
    <r>
      <rPr>
        <sz val="12"/>
        <rFont val="Times New Roman"/>
        <charset val="134"/>
      </rPr>
      <t xml:space="preserve">    </t>
    </r>
    <r>
      <rPr>
        <sz val="12"/>
        <rFont val="宋体"/>
        <charset val="134"/>
      </rPr>
      <t>农林水</t>
    </r>
  </si>
  <si>
    <r>
      <rPr>
        <sz val="12"/>
        <rFont val="Times New Roman"/>
        <charset val="134"/>
      </rPr>
      <t xml:space="preserve">    </t>
    </r>
    <r>
      <rPr>
        <sz val="12"/>
        <rFont val="宋体"/>
        <charset val="134"/>
      </rPr>
      <t>交通运输</t>
    </r>
  </si>
  <si>
    <r>
      <rPr>
        <sz val="12"/>
        <rFont val="Times New Roman"/>
        <charset val="134"/>
      </rPr>
      <t xml:space="preserve">    </t>
    </r>
    <r>
      <rPr>
        <sz val="12"/>
        <rFont val="宋体"/>
        <charset val="134"/>
      </rPr>
      <t>资源勘探信息等</t>
    </r>
  </si>
  <si>
    <r>
      <rPr>
        <sz val="12"/>
        <rFont val="Times New Roman"/>
        <charset val="134"/>
      </rPr>
      <t xml:space="preserve">    </t>
    </r>
    <r>
      <rPr>
        <sz val="12"/>
        <rFont val="宋体"/>
        <charset val="134"/>
      </rPr>
      <t>商业服务业等</t>
    </r>
  </si>
  <si>
    <r>
      <rPr>
        <sz val="12"/>
        <rFont val="Times New Roman"/>
        <charset val="134"/>
      </rPr>
      <t xml:space="preserve">    </t>
    </r>
    <r>
      <rPr>
        <sz val="12"/>
        <rFont val="宋体"/>
        <charset val="134"/>
      </rPr>
      <t>金融</t>
    </r>
  </si>
  <si>
    <r>
      <rPr>
        <sz val="12"/>
        <rFont val="Times New Roman"/>
        <charset val="134"/>
      </rPr>
      <t xml:space="preserve">    </t>
    </r>
    <r>
      <rPr>
        <sz val="12"/>
        <rFont val="宋体"/>
        <charset val="134"/>
      </rPr>
      <t>自然资源海洋气象等</t>
    </r>
  </si>
  <si>
    <r>
      <rPr>
        <sz val="12"/>
        <rFont val="Times New Roman"/>
        <charset val="134"/>
      </rPr>
      <t xml:space="preserve">    </t>
    </r>
    <r>
      <rPr>
        <sz val="12"/>
        <rFont val="宋体"/>
        <charset val="134"/>
      </rPr>
      <t>住房保障</t>
    </r>
  </si>
  <si>
    <r>
      <rPr>
        <sz val="12"/>
        <rFont val="Times New Roman"/>
        <charset val="134"/>
      </rPr>
      <t xml:space="preserve">    </t>
    </r>
    <r>
      <rPr>
        <sz val="12"/>
        <rFont val="宋体"/>
        <charset val="134"/>
      </rPr>
      <t>粮油物资储备</t>
    </r>
  </si>
  <si>
    <r>
      <rPr>
        <sz val="12"/>
        <rFont val="Times New Roman"/>
        <charset val="134"/>
      </rPr>
      <t xml:space="preserve">    </t>
    </r>
    <r>
      <rPr>
        <sz val="12"/>
        <rFont val="宋体"/>
        <charset val="134"/>
      </rPr>
      <t>灾害防治及应急管理</t>
    </r>
  </si>
  <si>
    <r>
      <rPr>
        <sz val="12"/>
        <rFont val="Times New Roman"/>
        <charset val="134"/>
      </rPr>
      <t xml:space="preserve">    </t>
    </r>
    <r>
      <rPr>
        <sz val="12"/>
        <rFont val="宋体"/>
        <charset val="134"/>
      </rPr>
      <t>其他收入</t>
    </r>
  </si>
  <si>
    <r>
      <rPr>
        <b/>
        <sz val="16"/>
        <color theme="1"/>
        <rFont val="Times New Roman"/>
        <charset val="134"/>
      </rPr>
      <t>2021</t>
    </r>
    <r>
      <rPr>
        <b/>
        <sz val="16"/>
        <color theme="1"/>
        <rFont val="宋体"/>
        <charset val="134"/>
      </rPr>
      <t>年市对区税返和转移支付补助执行表</t>
    </r>
  </si>
  <si>
    <r>
      <rPr>
        <sz val="11"/>
        <color theme="1"/>
        <rFont val="Times New Roman"/>
        <charset val="134"/>
      </rPr>
      <t xml:space="preserve">     </t>
    </r>
    <r>
      <rPr>
        <sz val="11"/>
        <color theme="1"/>
        <rFont val="宋体"/>
        <charset val="134"/>
      </rPr>
      <t>单位：万元</t>
    </r>
  </si>
  <si>
    <r>
      <rPr>
        <b/>
        <sz val="12"/>
        <rFont val="宋体"/>
        <charset val="134"/>
      </rPr>
      <t>补助下级支出</t>
    </r>
  </si>
  <si>
    <r>
      <rPr>
        <b/>
        <sz val="12"/>
        <rFont val="Times New Roman"/>
        <charset val="134"/>
      </rPr>
      <t xml:space="preserve">  </t>
    </r>
    <r>
      <rPr>
        <b/>
        <sz val="12"/>
        <rFont val="宋体"/>
        <charset val="134"/>
      </rPr>
      <t>返还性支出</t>
    </r>
  </si>
  <si>
    <r>
      <rPr>
        <sz val="12"/>
        <rFont val="Times New Roman"/>
        <charset val="134"/>
      </rPr>
      <t xml:space="preserve">    </t>
    </r>
    <r>
      <rPr>
        <sz val="12"/>
        <rFont val="宋体"/>
        <charset val="134"/>
      </rPr>
      <t>所得税基数返还支出</t>
    </r>
  </si>
  <si>
    <r>
      <rPr>
        <sz val="12"/>
        <rFont val="Times New Roman"/>
        <charset val="134"/>
      </rPr>
      <t xml:space="preserve">    </t>
    </r>
    <r>
      <rPr>
        <sz val="12"/>
        <rFont val="宋体"/>
        <charset val="134"/>
      </rPr>
      <t>成品油税费改革税收返还支出</t>
    </r>
  </si>
  <si>
    <r>
      <rPr>
        <sz val="12"/>
        <rFont val="Times New Roman"/>
        <charset val="134"/>
      </rPr>
      <t xml:space="preserve">    </t>
    </r>
    <r>
      <rPr>
        <sz val="12"/>
        <rFont val="宋体"/>
        <charset val="134"/>
      </rPr>
      <t>增值税税收返还支出</t>
    </r>
  </si>
  <si>
    <r>
      <rPr>
        <sz val="12"/>
        <rFont val="Times New Roman"/>
        <charset val="134"/>
      </rPr>
      <t xml:space="preserve">    </t>
    </r>
    <r>
      <rPr>
        <sz val="12"/>
        <rFont val="宋体"/>
        <charset val="134"/>
      </rPr>
      <t>消费税税收返还支出</t>
    </r>
  </si>
  <si>
    <r>
      <rPr>
        <sz val="12"/>
        <rFont val="Times New Roman"/>
        <charset val="134"/>
      </rPr>
      <t xml:space="preserve">    </t>
    </r>
    <r>
      <rPr>
        <sz val="12"/>
        <rFont val="宋体"/>
        <charset val="134"/>
      </rPr>
      <t>增值税</t>
    </r>
    <r>
      <rPr>
        <sz val="12"/>
        <rFont val="Times New Roman"/>
        <charset val="134"/>
      </rPr>
      <t>“</t>
    </r>
    <r>
      <rPr>
        <sz val="12"/>
        <rFont val="宋体"/>
        <charset val="134"/>
      </rPr>
      <t>五五分享</t>
    </r>
    <r>
      <rPr>
        <sz val="12"/>
        <rFont val="Times New Roman"/>
        <charset val="134"/>
      </rPr>
      <t>”</t>
    </r>
    <r>
      <rPr>
        <sz val="12"/>
        <rFont val="宋体"/>
        <charset val="134"/>
      </rPr>
      <t>税收返还支出</t>
    </r>
  </si>
  <si>
    <r>
      <rPr>
        <sz val="12"/>
        <rFont val="Times New Roman"/>
        <charset val="134"/>
      </rPr>
      <t xml:space="preserve">    </t>
    </r>
    <r>
      <rPr>
        <sz val="12"/>
        <rFont val="宋体"/>
        <charset val="134"/>
      </rPr>
      <t>其他返还性支出</t>
    </r>
  </si>
  <si>
    <r>
      <rPr>
        <b/>
        <sz val="12"/>
        <rFont val="Times New Roman"/>
        <charset val="134"/>
      </rPr>
      <t xml:space="preserve">  </t>
    </r>
    <r>
      <rPr>
        <b/>
        <sz val="12"/>
        <rFont val="宋体"/>
        <charset val="134"/>
      </rPr>
      <t>一般性转移支付支出</t>
    </r>
  </si>
  <si>
    <r>
      <rPr>
        <sz val="12"/>
        <rFont val="Times New Roman"/>
        <charset val="134"/>
      </rPr>
      <t xml:space="preserve">    </t>
    </r>
    <r>
      <rPr>
        <sz val="12"/>
        <rFont val="宋体"/>
        <charset val="134"/>
      </rPr>
      <t>体制补助支出</t>
    </r>
  </si>
  <si>
    <r>
      <rPr>
        <sz val="12"/>
        <rFont val="Times New Roman"/>
        <charset val="134"/>
      </rPr>
      <t xml:space="preserve">    </t>
    </r>
    <r>
      <rPr>
        <sz val="12"/>
        <rFont val="宋体"/>
        <charset val="134"/>
      </rPr>
      <t>均衡性转移支付支出</t>
    </r>
  </si>
  <si>
    <r>
      <rPr>
        <sz val="12"/>
        <rFont val="Times New Roman"/>
        <charset val="134"/>
      </rPr>
      <t xml:space="preserve">    </t>
    </r>
    <r>
      <rPr>
        <sz val="12"/>
        <rFont val="宋体"/>
        <charset val="134"/>
      </rPr>
      <t>县级基本财力保障机制奖补资金支出</t>
    </r>
  </si>
  <si>
    <r>
      <rPr>
        <sz val="12"/>
        <rFont val="Times New Roman"/>
        <charset val="134"/>
      </rPr>
      <t xml:space="preserve">    </t>
    </r>
    <r>
      <rPr>
        <sz val="12"/>
        <rFont val="宋体"/>
        <charset val="134"/>
      </rPr>
      <t>结算补助支出</t>
    </r>
  </si>
  <si>
    <r>
      <rPr>
        <sz val="12"/>
        <rFont val="Times New Roman"/>
        <charset val="134"/>
      </rPr>
      <t xml:space="preserve">    </t>
    </r>
    <r>
      <rPr>
        <sz val="12"/>
        <rFont val="宋体"/>
        <charset val="134"/>
      </rPr>
      <t>资源枯竭型城市转移支付补助支出</t>
    </r>
  </si>
  <si>
    <r>
      <rPr>
        <sz val="12"/>
        <rFont val="Times New Roman"/>
        <charset val="134"/>
      </rPr>
      <t xml:space="preserve">    </t>
    </r>
    <r>
      <rPr>
        <sz val="12"/>
        <rFont val="宋体"/>
        <charset val="134"/>
      </rPr>
      <t>企业事业单位划转补助支出</t>
    </r>
  </si>
  <si>
    <r>
      <rPr>
        <sz val="12"/>
        <rFont val="Times New Roman"/>
        <charset val="134"/>
      </rPr>
      <t xml:space="preserve">    </t>
    </r>
    <r>
      <rPr>
        <sz val="12"/>
        <rFont val="宋体"/>
        <charset val="134"/>
      </rPr>
      <t>重点生态功能区转移支付支出</t>
    </r>
  </si>
  <si>
    <r>
      <rPr>
        <sz val="12"/>
        <rFont val="Times New Roman"/>
        <charset val="134"/>
      </rPr>
      <t xml:space="preserve">    </t>
    </r>
    <r>
      <rPr>
        <sz val="12"/>
        <rFont val="宋体"/>
        <charset val="134"/>
      </rPr>
      <t>固定数额补助支出</t>
    </r>
  </si>
  <si>
    <r>
      <rPr>
        <sz val="12"/>
        <rFont val="Times New Roman"/>
        <charset val="134"/>
      </rPr>
      <t xml:space="preserve">    </t>
    </r>
    <r>
      <rPr>
        <sz val="12"/>
        <rFont val="宋体"/>
        <charset val="134"/>
      </rPr>
      <t>革命老区转移支付支出</t>
    </r>
  </si>
  <si>
    <r>
      <rPr>
        <sz val="12"/>
        <rFont val="Times New Roman"/>
        <charset val="134"/>
      </rPr>
      <t xml:space="preserve">    </t>
    </r>
    <r>
      <rPr>
        <sz val="12"/>
        <rFont val="宋体"/>
        <charset val="134"/>
      </rPr>
      <t>民族地区转移支付支出</t>
    </r>
  </si>
  <si>
    <r>
      <rPr>
        <sz val="12"/>
        <rFont val="Times New Roman"/>
        <charset val="134"/>
      </rPr>
      <t xml:space="preserve">    </t>
    </r>
    <r>
      <rPr>
        <sz val="12"/>
        <rFont val="宋体"/>
        <charset val="134"/>
      </rPr>
      <t>边境地区转移支付支出</t>
    </r>
  </si>
  <si>
    <r>
      <rPr>
        <sz val="12"/>
        <rFont val="Times New Roman"/>
        <charset val="134"/>
      </rPr>
      <t xml:space="preserve">    </t>
    </r>
    <r>
      <rPr>
        <sz val="12"/>
        <rFont val="宋体"/>
        <charset val="134"/>
      </rPr>
      <t>贫困地区转移支付支出</t>
    </r>
  </si>
  <si>
    <r>
      <rPr>
        <sz val="12"/>
        <rFont val="Times New Roman"/>
        <charset val="134"/>
      </rPr>
      <t xml:space="preserve">    </t>
    </r>
    <r>
      <rPr>
        <sz val="12"/>
        <rFont val="宋体"/>
        <charset val="134"/>
      </rPr>
      <t>一般公共服务共同财政事权转移支付支出</t>
    </r>
    <r>
      <rPr>
        <sz val="12"/>
        <rFont val="Times New Roman"/>
        <charset val="134"/>
      </rPr>
      <t xml:space="preserve">  </t>
    </r>
  </si>
  <si>
    <r>
      <rPr>
        <sz val="12"/>
        <rFont val="Times New Roman"/>
        <charset val="134"/>
      </rPr>
      <t xml:space="preserve">    </t>
    </r>
    <r>
      <rPr>
        <sz val="12"/>
        <rFont val="宋体"/>
        <charset val="134"/>
      </rPr>
      <t>外交共同财政事权转移支付支出</t>
    </r>
    <r>
      <rPr>
        <sz val="12"/>
        <rFont val="Times New Roman"/>
        <charset val="134"/>
      </rPr>
      <t xml:space="preserve"> </t>
    </r>
  </si>
  <si>
    <r>
      <rPr>
        <sz val="12"/>
        <rFont val="Times New Roman"/>
        <charset val="134"/>
      </rPr>
      <t xml:space="preserve">    </t>
    </r>
    <r>
      <rPr>
        <sz val="12"/>
        <rFont val="宋体"/>
        <charset val="134"/>
      </rPr>
      <t>国防共同财政事权转移支付支出</t>
    </r>
    <r>
      <rPr>
        <sz val="12"/>
        <rFont val="Times New Roman"/>
        <charset val="134"/>
      </rPr>
      <t xml:space="preserve"> </t>
    </r>
  </si>
  <si>
    <r>
      <rPr>
        <sz val="12"/>
        <rFont val="Times New Roman"/>
        <charset val="134"/>
      </rPr>
      <t xml:space="preserve">    </t>
    </r>
    <r>
      <rPr>
        <sz val="12"/>
        <rFont val="宋体"/>
        <charset val="134"/>
      </rPr>
      <t>公共安全共同财政事权转移支付支出</t>
    </r>
    <r>
      <rPr>
        <sz val="12"/>
        <rFont val="Times New Roman"/>
        <charset val="134"/>
      </rPr>
      <t xml:space="preserve"> </t>
    </r>
  </si>
  <si>
    <r>
      <rPr>
        <sz val="12"/>
        <rFont val="Times New Roman"/>
        <charset val="134"/>
      </rPr>
      <t xml:space="preserve">    </t>
    </r>
    <r>
      <rPr>
        <sz val="12"/>
        <rFont val="宋体"/>
        <charset val="134"/>
      </rPr>
      <t>教育共同财政事权转移支付支出</t>
    </r>
    <r>
      <rPr>
        <sz val="12"/>
        <rFont val="Times New Roman"/>
        <charset val="134"/>
      </rPr>
      <t xml:space="preserve"> </t>
    </r>
  </si>
  <si>
    <r>
      <rPr>
        <sz val="12"/>
        <rFont val="Times New Roman"/>
        <charset val="134"/>
      </rPr>
      <t xml:space="preserve">    </t>
    </r>
    <r>
      <rPr>
        <sz val="12"/>
        <rFont val="宋体"/>
        <charset val="134"/>
      </rPr>
      <t>科学技术共同财政事权转移支付支出</t>
    </r>
    <r>
      <rPr>
        <sz val="12"/>
        <rFont val="Times New Roman"/>
        <charset val="134"/>
      </rPr>
      <t xml:space="preserve">  </t>
    </r>
  </si>
  <si>
    <r>
      <rPr>
        <sz val="12"/>
        <rFont val="Times New Roman"/>
        <charset val="134"/>
      </rPr>
      <t xml:space="preserve">    </t>
    </r>
    <r>
      <rPr>
        <sz val="12"/>
        <rFont val="宋体"/>
        <charset val="134"/>
      </rPr>
      <t>文化旅游体育与传媒共同财政事权转移支付支出</t>
    </r>
    <r>
      <rPr>
        <sz val="12"/>
        <rFont val="Times New Roman"/>
        <charset val="134"/>
      </rPr>
      <t xml:space="preserve">  </t>
    </r>
  </si>
  <si>
    <r>
      <rPr>
        <sz val="12"/>
        <rFont val="Times New Roman"/>
        <charset val="134"/>
      </rPr>
      <t xml:space="preserve">    </t>
    </r>
    <r>
      <rPr>
        <sz val="12"/>
        <rFont val="宋体"/>
        <charset val="134"/>
      </rPr>
      <t>社会保障和就业共同财政事权转移支付支出</t>
    </r>
    <r>
      <rPr>
        <sz val="12"/>
        <rFont val="Times New Roman"/>
        <charset val="134"/>
      </rPr>
      <t xml:space="preserve"> </t>
    </r>
  </si>
  <si>
    <r>
      <rPr>
        <sz val="12"/>
        <rFont val="Times New Roman"/>
        <charset val="134"/>
      </rPr>
      <t xml:space="preserve">    </t>
    </r>
    <r>
      <rPr>
        <sz val="12"/>
        <rFont val="宋体"/>
        <charset val="134"/>
      </rPr>
      <t>医疗卫生共同财政事权转移支付支出</t>
    </r>
    <r>
      <rPr>
        <sz val="12"/>
        <rFont val="Times New Roman"/>
        <charset val="134"/>
      </rPr>
      <t xml:space="preserve">  </t>
    </r>
  </si>
  <si>
    <r>
      <rPr>
        <sz val="12"/>
        <rFont val="Times New Roman"/>
        <charset val="134"/>
      </rPr>
      <t xml:space="preserve">    </t>
    </r>
    <r>
      <rPr>
        <sz val="12"/>
        <rFont val="宋体"/>
        <charset val="134"/>
      </rPr>
      <t>节能环保共同财政事权转移支付支出</t>
    </r>
  </si>
  <si>
    <r>
      <rPr>
        <sz val="12"/>
        <rFont val="Times New Roman"/>
        <charset val="134"/>
      </rPr>
      <t xml:space="preserve">    </t>
    </r>
    <r>
      <rPr>
        <sz val="12"/>
        <rFont val="宋体"/>
        <charset val="134"/>
      </rPr>
      <t>城乡社区共同财政事权转移支付支出</t>
    </r>
  </si>
  <si>
    <r>
      <rPr>
        <sz val="12"/>
        <rFont val="Times New Roman"/>
        <charset val="134"/>
      </rPr>
      <t xml:space="preserve">    </t>
    </r>
    <r>
      <rPr>
        <sz val="12"/>
        <rFont val="宋体"/>
        <charset val="134"/>
      </rPr>
      <t>农林水共同财政事权转移支付支出</t>
    </r>
  </si>
  <si>
    <r>
      <rPr>
        <sz val="12"/>
        <rFont val="Times New Roman"/>
        <charset val="134"/>
      </rPr>
      <t xml:space="preserve">    </t>
    </r>
    <r>
      <rPr>
        <sz val="12"/>
        <rFont val="宋体"/>
        <charset val="134"/>
      </rPr>
      <t>交通运输共同财政事权转移支付支出</t>
    </r>
    <r>
      <rPr>
        <sz val="12"/>
        <rFont val="Times New Roman"/>
        <charset val="134"/>
      </rPr>
      <t xml:space="preserve"> </t>
    </r>
  </si>
  <si>
    <r>
      <rPr>
        <sz val="12"/>
        <rFont val="Times New Roman"/>
        <charset val="134"/>
      </rPr>
      <t xml:space="preserve">    </t>
    </r>
    <r>
      <rPr>
        <sz val="12"/>
        <rFont val="宋体"/>
        <charset val="134"/>
      </rPr>
      <t>资源勘探信息等共同财政事权转移支付支出</t>
    </r>
    <r>
      <rPr>
        <sz val="12"/>
        <rFont val="Times New Roman"/>
        <charset val="134"/>
      </rPr>
      <t xml:space="preserve"> </t>
    </r>
  </si>
  <si>
    <r>
      <rPr>
        <sz val="12"/>
        <rFont val="Times New Roman"/>
        <charset val="134"/>
      </rPr>
      <t xml:space="preserve">    </t>
    </r>
    <r>
      <rPr>
        <sz val="12"/>
        <rFont val="宋体"/>
        <charset val="134"/>
      </rPr>
      <t>商业服务业等共同财政事权转移支付支出</t>
    </r>
  </si>
  <si>
    <r>
      <rPr>
        <sz val="12"/>
        <rFont val="Times New Roman"/>
        <charset val="134"/>
      </rPr>
      <t xml:space="preserve">    </t>
    </r>
    <r>
      <rPr>
        <sz val="12"/>
        <rFont val="宋体"/>
        <charset val="134"/>
      </rPr>
      <t>金融共同财政事权转移支付支出</t>
    </r>
    <r>
      <rPr>
        <sz val="12"/>
        <rFont val="Times New Roman"/>
        <charset val="134"/>
      </rPr>
      <t xml:space="preserve"> </t>
    </r>
  </si>
  <si>
    <r>
      <rPr>
        <sz val="12"/>
        <rFont val="Times New Roman"/>
        <charset val="134"/>
      </rPr>
      <t xml:space="preserve">    </t>
    </r>
    <r>
      <rPr>
        <sz val="12"/>
        <rFont val="宋体"/>
        <charset val="134"/>
      </rPr>
      <t>自然资源海洋气象等共同财政事权转移支付支出</t>
    </r>
    <r>
      <rPr>
        <sz val="12"/>
        <rFont val="Times New Roman"/>
        <charset val="134"/>
      </rPr>
      <t xml:space="preserve">  </t>
    </r>
  </si>
  <si>
    <r>
      <rPr>
        <sz val="12"/>
        <rFont val="Times New Roman"/>
        <charset val="134"/>
      </rPr>
      <t xml:space="preserve">    </t>
    </r>
    <r>
      <rPr>
        <sz val="12"/>
        <rFont val="宋体"/>
        <charset val="134"/>
      </rPr>
      <t>住房保障共同财政事权转移支付支出</t>
    </r>
  </si>
  <si>
    <r>
      <rPr>
        <sz val="12"/>
        <rFont val="Times New Roman"/>
        <charset val="134"/>
      </rPr>
      <t xml:space="preserve">    </t>
    </r>
    <r>
      <rPr>
        <sz val="12"/>
        <rFont val="宋体"/>
        <charset val="134"/>
      </rPr>
      <t>粮油物资储备共同财政事权转移支付支出</t>
    </r>
  </si>
  <si>
    <r>
      <rPr>
        <sz val="12"/>
        <rFont val="Times New Roman"/>
        <charset val="134"/>
      </rPr>
      <t xml:space="preserve">    </t>
    </r>
    <r>
      <rPr>
        <sz val="12"/>
        <rFont val="宋体"/>
        <charset val="134"/>
      </rPr>
      <t>灾害防治及应急管理共同财政事权转移支付支出</t>
    </r>
    <r>
      <rPr>
        <sz val="12"/>
        <rFont val="Times New Roman"/>
        <charset val="134"/>
      </rPr>
      <t xml:space="preserve">  </t>
    </r>
  </si>
  <si>
    <r>
      <rPr>
        <sz val="12"/>
        <rFont val="Times New Roman"/>
        <charset val="134"/>
      </rPr>
      <t xml:space="preserve">    </t>
    </r>
    <r>
      <rPr>
        <sz val="12"/>
        <rFont val="宋体"/>
        <charset val="134"/>
      </rPr>
      <t>其他共同财政事权转移支付支出</t>
    </r>
    <r>
      <rPr>
        <sz val="12"/>
        <rFont val="Times New Roman"/>
        <charset val="134"/>
      </rPr>
      <t xml:space="preserve"> </t>
    </r>
  </si>
  <si>
    <r>
      <rPr>
        <sz val="12"/>
        <rFont val="Times New Roman"/>
        <charset val="134"/>
      </rPr>
      <t xml:space="preserve">    </t>
    </r>
    <r>
      <rPr>
        <sz val="12"/>
        <rFont val="宋体"/>
        <charset val="134"/>
      </rPr>
      <t>其他一般性转移支付支出</t>
    </r>
  </si>
  <si>
    <r>
      <rPr>
        <b/>
        <sz val="12"/>
        <rFont val="Times New Roman"/>
        <charset val="134"/>
      </rPr>
      <t xml:space="preserve">  </t>
    </r>
    <r>
      <rPr>
        <b/>
        <sz val="12"/>
        <rFont val="宋体"/>
        <charset val="134"/>
      </rPr>
      <t>专项转移支付支出</t>
    </r>
  </si>
  <si>
    <r>
      <rPr>
        <sz val="12"/>
        <rFont val="Times New Roman"/>
        <charset val="134"/>
      </rPr>
      <t xml:space="preserve">    </t>
    </r>
    <r>
      <rPr>
        <sz val="12"/>
        <rFont val="宋体"/>
        <charset val="134"/>
      </rPr>
      <t>其他支出</t>
    </r>
  </si>
  <si>
    <r>
      <rPr>
        <b/>
        <sz val="16"/>
        <color theme="1"/>
        <rFont val="Times New Roman"/>
        <charset val="134"/>
      </rPr>
      <t>2021</t>
    </r>
    <r>
      <rPr>
        <b/>
        <sz val="16"/>
        <color theme="1"/>
        <rFont val="宋体"/>
        <charset val="134"/>
      </rPr>
      <t>年攀枝花市政府性基金预算收入执行表</t>
    </r>
  </si>
  <si>
    <r>
      <rPr>
        <sz val="11"/>
        <color theme="1"/>
        <rFont val="Times New Roman"/>
        <charset val="134"/>
      </rPr>
      <t xml:space="preserve">                   </t>
    </r>
    <r>
      <rPr>
        <sz val="11"/>
        <color theme="1"/>
        <rFont val="宋体"/>
        <charset val="134"/>
      </rPr>
      <t>单位</t>
    </r>
    <r>
      <rPr>
        <sz val="11"/>
        <color theme="1"/>
        <rFont val="Times New Roman"/>
        <charset val="134"/>
      </rPr>
      <t>:</t>
    </r>
    <r>
      <rPr>
        <sz val="11"/>
        <color theme="1"/>
        <rFont val="宋体"/>
        <charset val="134"/>
      </rPr>
      <t>万元，</t>
    </r>
    <r>
      <rPr>
        <sz val="11"/>
        <color theme="1"/>
        <rFont val="Times New Roman"/>
        <charset val="134"/>
      </rPr>
      <t>%</t>
    </r>
  </si>
  <si>
    <r>
      <rPr>
        <b/>
        <sz val="11"/>
        <rFont val="宋体"/>
        <charset val="134"/>
      </rPr>
      <t>预算科目</t>
    </r>
  </si>
  <si>
    <r>
      <rPr>
        <b/>
        <sz val="11"/>
        <rFont val="宋体"/>
        <charset val="134"/>
      </rPr>
      <t>年初预算数</t>
    </r>
  </si>
  <si>
    <r>
      <rPr>
        <b/>
        <sz val="11"/>
        <rFont val="宋体"/>
        <charset val="134"/>
      </rPr>
      <t>变动预算数</t>
    </r>
  </si>
  <si>
    <r>
      <rPr>
        <sz val="11"/>
        <rFont val="宋体"/>
        <charset val="134"/>
      </rPr>
      <t>国有土地收益基金收入</t>
    </r>
  </si>
  <si>
    <r>
      <rPr>
        <sz val="11"/>
        <rFont val="宋体"/>
        <charset val="134"/>
      </rPr>
      <t>农业土地开发资金收入</t>
    </r>
  </si>
  <si>
    <r>
      <rPr>
        <sz val="11"/>
        <rFont val="宋体"/>
        <charset val="134"/>
      </rPr>
      <t>国有土地使用权出让收入</t>
    </r>
  </si>
  <si>
    <r>
      <rPr>
        <sz val="11"/>
        <rFont val="宋体"/>
        <charset val="134"/>
      </rPr>
      <t>城市基础设施配套费收入</t>
    </r>
  </si>
  <si>
    <r>
      <rPr>
        <sz val="11"/>
        <rFont val="宋体"/>
        <charset val="134"/>
      </rPr>
      <t>污水处理费收入</t>
    </r>
  </si>
  <si>
    <r>
      <rPr>
        <sz val="11"/>
        <rFont val="宋体"/>
        <charset val="134"/>
      </rPr>
      <t>其他政府性基金收入</t>
    </r>
  </si>
  <si>
    <t>政府性基金预算收入</t>
  </si>
  <si>
    <r>
      <rPr>
        <b/>
        <sz val="16"/>
        <color theme="1"/>
        <rFont val="Times New Roman"/>
        <charset val="134"/>
      </rPr>
      <t>2021</t>
    </r>
    <r>
      <rPr>
        <b/>
        <sz val="16"/>
        <color theme="1"/>
        <rFont val="宋体"/>
        <charset val="134"/>
      </rPr>
      <t>年攀枝花市政府性基金预算支出执行表</t>
    </r>
  </si>
  <si>
    <r>
      <rPr>
        <sz val="10"/>
        <color theme="1"/>
        <rFont val="Times New Roman"/>
        <charset val="134"/>
      </rPr>
      <t xml:space="preserve">                                  </t>
    </r>
    <r>
      <rPr>
        <sz val="10"/>
        <color theme="1"/>
        <rFont val="宋体"/>
        <charset val="134"/>
      </rPr>
      <t>单位：万元</t>
    </r>
  </si>
  <si>
    <r>
      <rPr>
        <b/>
        <sz val="10"/>
        <rFont val="宋体"/>
        <charset val="134"/>
      </rPr>
      <t>科学技术支出</t>
    </r>
  </si>
  <si>
    <r>
      <rPr>
        <b/>
        <sz val="10"/>
        <rFont val="Times New Roman"/>
        <charset val="134"/>
      </rPr>
      <t xml:space="preserve">  </t>
    </r>
    <r>
      <rPr>
        <b/>
        <sz val="10"/>
        <rFont val="宋体"/>
        <charset val="134"/>
      </rPr>
      <t>核电站乏燃料处理处置基金支出</t>
    </r>
  </si>
  <si>
    <r>
      <rPr>
        <sz val="10"/>
        <rFont val="Times New Roman"/>
        <charset val="134"/>
      </rPr>
      <t xml:space="preserve">    </t>
    </r>
    <r>
      <rPr>
        <sz val="10"/>
        <rFont val="宋体"/>
        <charset val="134"/>
      </rPr>
      <t>乏燃料运输</t>
    </r>
  </si>
  <si>
    <r>
      <rPr>
        <sz val="10"/>
        <rFont val="Times New Roman"/>
        <charset val="134"/>
      </rPr>
      <t xml:space="preserve">    </t>
    </r>
    <r>
      <rPr>
        <sz val="10"/>
        <rFont val="宋体"/>
        <charset val="134"/>
      </rPr>
      <t>乏燃料离堆贮存</t>
    </r>
  </si>
  <si>
    <r>
      <rPr>
        <sz val="10"/>
        <rFont val="Times New Roman"/>
        <charset val="134"/>
      </rPr>
      <t xml:space="preserve">    </t>
    </r>
    <r>
      <rPr>
        <sz val="10"/>
        <rFont val="宋体"/>
        <charset val="134"/>
      </rPr>
      <t>乏燃料后处理</t>
    </r>
  </si>
  <si>
    <r>
      <rPr>
        <sz val="10"/>
        <rFont val="Times New Roman"/>
        <charset val="134"/>
      </rPr>
      <t xml:space="preserve">    </t>
    </r>
    <r>
      <rPr>
        <sz val="10"/>
        <rFont val="宋体"/>
        <charset val="134"/>
      </rPr>
      <t>高放废物的处理处置</t>
    </r>
  </si>
  <si>
    <r>
      <rPr>
        <sz val="10"/>
        <rFont val="Times New Roman"/>
        <charset val="134"/>
      </rPr>
      <t xml:space="preserve">    </t>
    </r>
    <r>
      <rPr>
        <sz val="10"/>
        <rFont val="宋体"/>
        <charset val="134"/>
      </rPr>
      <t>乏燃料后处理厂的建设、运行、改造和退役</t>
    </r>
  </si>
  <si>
    <r>
      <rPr>
        <sz val="10"/>
        <rFont val="Times New Roman"/>
        <charset val="134"/>
      </rPr>
      <t xml:space="preserve">    </t>
    </r>
    <r>
      <rPr>
        <sz val="10"/>
        <rFont val="宋体"/>
        <charset val="134"/>
      </rPr>
      <t>其他乏燃料处理处置基金支出</t>
    </r>
  </si>
  <si>
    <r>
      <rPr>
        <b/>
        <sz val="10"/>
        <rFont val="宋体"/>
        <charset val="134"/>
      </rPr>
      <t>文化旅游体育与传媒支出</t>
    </r>
  </si>
  <si>
    <r>
      <rPr>
        <b/>
        <sz val="10"/>
        <rFont val="Times New Roman"/>
        <charset val="134"/>
      </rPr>
      <t xml:space="preserve">  </t>
    </r>
    <r>
      <rPr>
        <b/>
        <sz val="10"/>
        <rFont val="宋体"/>
        <charset val="134"/>
      </rPr>
      <t>国家电影事业发展专项资金安排的支出</t>
    </r>
  </si>
  <si>
    <r>
      <rPr>
        <sz val="10"/>
        <rFont val="Times New Roman"/>
        <charset val="134"/>
      </rPr>
      <t xml:space="preserve">    </t>
    </r>
    <r>
      <rPr>
        <sz val="10"/>
        <rFont val="宋体"/>
        <charset val="134"/>
      </rPr>
      <t>资助国产影片放映</t>
    </r>
  </si>
  <si>
    <r>
      <rPr>
        <sz val="10"/>
        <rFont val="Times New Roman"/>
        <charset val="134"/>
      </rPr>
      <t xml:space="preserve">    </t>
    </r>
    <r>
      <rPr>
        <sz val="10"/>
        <rFont val="宋体"/>
        <charset val="134"/>
      </rPr>
      <t>资助影院建设</t>
    </r>
  </si>
  <si>
    <r>
      <rPr>
        <sz val="10"/>
        <rFont val="Times New Roman"/>
        <charset val="134"/>
      </rPr>
      <t xml:space="preserve">    </t>
    </r>
    <r>
      <rPr>
        <sz val="10"/>
        <rFont val="宋体"/>
        <charset val="134"/>
      </rPr>
      <t>资助少数民族语电影译制</t>
    </r>
  </si>
  <si>
    <r>
      <rPr>
        <sz val="10"/>
        <rFont val="Times New Roman"/>
        <charset val="134"/>
      </rPr>
      <t xml:space="preserve">    </t>
    </r>
    <r>
      <rPr>
        <sz val="10"/>
        <rFont val="宋体"/>
        <charset val="134"/>
      </rPr>
      <t>其他国家电影事业发展专项资金支出</t>
    </r>
  </si>
  <si>
    <r>
      <rPr>
        <b/>
        <sz val="10"/>
        <rFont val="Times New Roman"/>
        <charset val="134"/>
      </rPr>
      <t xml:space="preserve">  </t>
    </r>
    <r>
      <rPr>
        <b/>
        <sz val="10"/>
        <rFont val="宋体"/>
        <charset val="134"/>
      </rPr>
      <t>旅游发展基金支出</t>
    </r>
  </si>
  <si>
    <r>
      <rPr>
        <sz val="10"/>
        <rFont val="Times New Roman"/>
        <charset val="134"/>
      </rPr>
      <t xml:space="preserve">    </t>
    </r>
    <r>
      <rPr>
        <sz val="10"/>
        <rFont val="宋体"/>
        <charset val="134"/>
      </rPr>
      <t>宣传促销</t>
    </r>
  </si>
  <si>
    <r>
      <rPr>
        <sz val="10"/>
        <rFont val="Times New Roman"/>
        <charset val="134"/>
      </rPr>
      <t xml:space="preserve">    </t>
    </r>
    <r>
      <rPr>
        <sz val="10"/>
        <rFont val="宋体"/>
        <charset val="134"/>
      </rPr>
      <t>行业规划</t>
    </r>
  </si>
  <si>
    <r>
      <rPr>
        <sz val="10"/>
        <rFont val="Times New Roman"/>
        <charset val="134"/>
      </rPr>
      <t xml:space="preserve">    </t>
    </r>
    <r>
      <rPr>
        <sz val="10"/>
        <rFont val="宋体"/>
        <charset val="134"/>
      </rPr>
      <t>旅游事业补助</t>
    </r>
  </si>
  <si>
    <r>
      <rPr>
        <sz val="10"/>
        <rFont val="Times New Roman"/>
        <charset val="134"/>
      </rPr>
      <t xml:space="preserve">    </t>
    </r>
    <r>
      <rPr>
        <sz val="10"/>
        <rFont val="宋体"/>
        <charset val="134"/>
      </rPr>
      <t>地方旅游开发项目补助</t>
    </r>
  </si>
  <si>
    <r>
      <rPr>
        <sz val="10"/>
        <rFont val="Times New Roman"/>
        <charset val="134"/>
      </rPr>
      <t xml:space="preserve">    </t>
    </r>
    <r>
      <rPr>
        <sz val="10"/>
        <rFont val="宋体"/>
        <charset val="134"/>
      </rPr>
      <t>其他旅游发展基金支出</t>
    </r>
  </si>
  <si>
    <r>
      <rPr>
        <b/>
        <sz val="10"/>
        <rFont val="Times New Roman"/>
        <charset val="134"/>
      </rPr>
      <t xml:space="preserve">  </t>
    </r>
    <r>
      <rPr>
        <b/>
        <sz val="10"/>
        <rFont val="宋体"/>
        <charset val="134"/>
      </rPr>
      <t>国家电影事业发展专项资金对应专项债务收入安排的支出</t>
    </r>
  </si>
  <si>
    <r>
      <rPr>
        <sz val="10"/>
        <rFont val="Times New Roman"/>
        <charset val="134"/>
      </rPr>
      <t xml:space="preserve">    </t>
    </r>
    <r>
      <rPr>
        <sz val="10"/>
        <rFont val="宋体"/>
        <charset val="134"/>
      </rPr>
      <t>资助城市影院</t>
    </r>
  </si>
  <si>
    <r>
      <rPr>
        <sz val="10"/>
        <rFont val="Times New Roman"/>
        <charset val="134"/>
      </rPr>
      <t xml:space="preserve">    </t>
    </r>
    <r>
      <rPr>
        <sz val="10"/>
        <rFont val="宋体"/>
        <charset val="134"/>
      </rPr>
      <t>其他国家电影事业发展专项资金对应专项债务收入支出</t>
    </r>
  </si>
  <si>
    <r>
      <rPr>
        <b/>
        <sz val="10"/>
        <rFont val="宋体"/>
        <charset val="134"/>
      </rPr>
      <t>社会保障和就业支出</t>
    </r>
  </si>
  <si>
    <r>
      <rPr>
        <b/>
        <sz val="10"/>
        <rFont val="Times New Roman"/>
        <charset val="134"/>
      </rPr>
      <t xml:space="preserve">  </t>
    </r>
    <r>
      <rPr>
        <b/>
        <sz val="10"/>
        <rFont val="宋体"/>
        <charset val="134"/>
      </rPr>
      <t>大中型水库移民后期扶持基金支出</t>
    </r>
  </si>
  <si>
    <r>
      <rPr>
        <sz val="10"/>
        <rFont val="Times New Roman"/>
        <charset val="134"/>
      </rPr>
      <t xml:space="preserve">    </t>
    </r>
    <r>
      <rPr>
        <sz val="10"/>
        <rFont val="宋体"/>
        <charset val="134"/>
      </rPr>
      <t>移民补助</t>
    </r>
  </si>
  <si>
    <r>
      <rPr>
        <sz val="10"/>
        <rFont val="Times New Roman"/>
        <charset val="134"/>
      </rPr>
      <t xml:space="preserve">    </t>
    </r>
    <r>
      <rPr>
        <sz val="10"/>
        <rFont val="宋体"/>
        <charset val="134"/>
      </rPr>
      <t>基础设施建设和经济发展</t>
    </r>
  </si>
  <si>
    <r>
      <rPr>
        <sz val="10"/>
        <rFont val="Times New Roman"/>
        <charset val="134"/>
      </rPr>
      <t xml:space="preserve">    </t>
    </r>
    <r>
      <rPr>
        <sz val="10"/>
        <rFont val="宋体"/>
        <charset val="134"/>
      </rPr>
      <t>其他大中型水库移民后期扶持基金支出</t>
    </r>
  </si>
  <si>
    <r>
      <rPr>
        <b/>
        <sz val="10"/>
        <rFont val="Times New Roman"/>
        <charset val="134"/>
      </rPr>
      <t xml:space="preserve">  </t>
    </r>
    <r>
      <rPr>
        <b/>
        <sz val="10"/>
        <rFont val="宋体"/>
        <charset val="134"/>
      </rPr>
      <t>小型水库移民扶助基金安排的支出</t>
    </r>
  </si>
  <si>
    <r>
      <rPr>
        <sz val="10"/>
        <rFont val="Times New Roman"/>
        <charset val="134"/>
      </rPr>
      <t xml:space="preserve">    </t>
    </r>
    <r>
      <rPr>
        <sz val="10"/>
        <rFont val="宋体"/>
        <charset val="134"/>
      </rPr>
      <t>其他小型水库移民扶助基金支出</t>
    </r>
  </si>
  <si>
    <r>
      <rPr>
        <b/>
        <sz val="10"/>
        <rFont val="Times New Roman"/>
        <charset val="134"/>
      </rPr>
      <t xml:space="preserve">  </t>
    </r>
    <r>
      <rPr>
        <b/>
        <sz val="10"/>
        <rFont val="宋体"/>
        <charset val="134"/>
      </rPr>
      <t>小型水库移民扶助基金对应专项债务收入安排的支出</t>
    </r>
  </si>
  <si>
    <r>
      <rPr>
        <sz val="10"/>
        <rFont val="Times New Roman"/>
        <charset val="134"/>
      </rPr>
      <t xml:space="preserve">    </t>
    </r>
    <r>
      <rPr>
        <sz val="10"/>
        <rFont val="宋体"/>
        <charset val="134"/>
      </rPr>
      <t>其他小型水库移民扶助基金对应专项债务收入安排的支出</t>
    </r>
  </si>
  <si>
    <r>
      <rPr>
        <b/>
        <sz val="10"/>
        <rFont val="宋体"/>
        <charset val="134"/>
      </rPr>
      <t>节能环保支出</t>
    </r>
  </si>
  <si>
    <r>
      <rPr>
        <b/>
        <sz val="10"/>
        <rFont val="Times New Roman"/>
        <charset val="134"/>
      </rPr>
      <t xml:space="preserve">  </t>
    </r>
    <r>
      <rPr>
        <b/>
        <sz val="10"/>
        <rFont val="宋体"/>
        <charset val="134"/>
      </rPr>
      <t>可再生能源电价附加收入安排的支出</t>
    </r>
  </si>
  <si>
    <r>
      <rPr>
        <sz val="10"/>
        <rFont val="Times New Roman"/>
        <charset val="134"/>
      </rPr>
      <t xml:space="preserve">    </t>
    </r>
    <r>
      <rPr>
        <sz val="10"/>
        <rFont val="宋体"/>
        <charset val="134"/>
      </rPr>
      <t>风力发电补助</t>
    </r>
  </si>
  <si>
    <r>
      <rPr>
        <sz val="10"/>
        <rFont val="Times New Roman"/>
        <charset val="134"/>
      </rPr>
      <t xml:space="preserve">    </t>
    </r>
    <r>
      <rPr>
        <sz val="10"/>
        <rFont val="宋体"/>
        <charset val="134"/>
      </rPr>
      <t>太阳能发电补助</t>
    </r>
  </si>
  <si>
    <r>
      <rPr>
        <sz val="10"/>
        <rFont val="Times New Roman"/>
        <charset val="134"/>
      </rPr>
      <t xml:space="preserve">    </t>
    </r>
    <r>
      <rPr>
        <sz val="10"/>
        <rFont val="宋体"/>
        <charset val="134"/>
      </rPr>
      <t>生物质能发电补助</t>
    </r>
  </si>
  <si>
    <r>
      <rPr>
        <sz val="10"/>
        <rFont val="Times New Roman"/>
        <charset val="134"/>
      </rPr>
      <t xml:space="preserve">    </t>
    </r>
    <r>
      <rPr>
        <sz val="10"/>
        <rFont val="宋体"/>
        <charset val="134"/>
      </rPr>
      <t>其他可再生能源电价附加收入安排的支出</t>
    </r>
  </si>
  <si>
    <r>
      <rPr>
        <b/>
        <sz val="10"/>
        <rFont val="Times New Roman"/>
        <charset val="134"/>
      </rPr>
      <t xml:space="preserve">  </t>
    </r>
    <r>
      <rPr>
        <b/>
        <sz val="10"/>
        <rFont val="宋体"/>
        <charset val="134"/>
      </rPr>
      <t>废弃电器电子产品处理基金支出</t>
    </r>
  </si>
  <si>
    <r>
      <rPr>
        <sz val="10"/>
        <rFont val="Times New Roman"/>
        <charset val="134"/>
      </rPr>
      <t xml:space="preserve">    </t>
    </r>
    <r>
      <rPr>
        <sz val="10"/>
        <rFont val="宋体"/>
        <charset val="134"/>
      </rPr>
      <t>回收处理费用补贴</t>
    </r>
  </si>
  <si>
    <r>
      <rPr>
        <sz val="10"/>
        <rFont val="Times New Roman"/>
        <charset val="134"/>
      </rPr>
      <t xml:space="preserve">    </t>
    </r>
    <r>
      <rPr>
        <sz val="10"/>
        <rFont val="宋体"/>
        <charset val="134"/>
      </rPr>
      <t>信息系统建设</t>
    </r>
  </si>
  <si>
    <r>
      <rPr>
        <sz val="10"/>
        <rFont val="Times New Roman"/>
        <charset val="134"/>
      </rPr>
      <t xml:space="preserve">    </t>
    </r>
    <r>
      <rPr>
        <sz val="10"/>
        <rFont val="宋体"/>
        <charset val="134"/>
      </rPr>
      <t>基金征管经费</t>
    </r>
  </si>
  <si>
    <r>
      <rPr>
        <sz val="10"/>
        <rFont val="Times New Roman"/>
        <charset val="134"/>
      </rPr>
      <t xml:space="preserve">    </t>
    </r>
    <r>
      <rPr>
        <sz val="10"/>
        <rFont val="宋体"/>
        <charset val="134"/>
      </rPr>
      <t>其他废弃电器电子产品处理基金支出</t>
    </r>
  </si>
  <si>
    <r>
      <rPr>
        <b/>
        <sz val="10"/>
        <rFont val="宋体"/>
        <charset val="134"/>
      </rPr>
      <t>城乡社区支出</t>
    </r>
  </si>
  <si>
    <r>
      <rPr>
        <b/>
        <sz val="10"/>
        <rFont val="Times New Roman"/>
        <charset val="134"/>
      </rPr>
      <t xml:space="preserve">  </t>
    </r>
    <r>
      <rPr>
        <b/>
        <sz val="10"/>
        <rFont val="宋体"/>
        <charset val="134"/>
      </rPr>
      <t>国有土地使用权出让收入及对应专项债务收入安排的支出</t>
    </r>
  </si>
  <si>
    <r>
      <rPr>
        <sz val="10"/>
        <rFont val="Times New Roman"/>
        <charset val="134"/>
      </rPr>
      <t xml:space="preserve">    </t>
    </r>
    <r>
      <rPr>
        <sz val="10"/>
        <rFont val="宋体"/>
        <charset val="134"/>
      </rPr>
      <t>征地和拆迁补偿支出</t>
    </r>
  </si>
  <si>
    <r>
      <rPr>
        <sz val="10"/>
        <rFont val="Times New Roman"/>
        <charset val="134"/>
      </rPr>
      <t xml:space="preserve">    </t>
    </r>
    <r>
      <rPr>
        <sz val="10"/>
        <rFont val="宋体"/>
        <charset val="134"/>
      </rPr>
      <t>土地开发支出</t>
    </r>
  </si>
  <si>
    <r>
      <rPr>
        <sz val="10"/>
        <rFont val="Times New Roman"/>
        <charset val="134"/>
      </rPr>
      <t xml:space="preserve">    </t>
    </r>
    <r>
      <rPr>
        <sz val="10"/>
        <rFont val="宋体"/>
        <charset val="134"/>
      </rPr>
      <t>城市建设支出</t>
    </r>
  </si>
  <si>
    <r>
      <rPr>
        <sz val="10"/>
        <rFont val="Times New Roman"/>
        <charset val="134"/>
      </rPr>
      <t xml:space="preserve">    </t>
    </r>
    <r>
      <rPr>
        <sz val="10"/>
        <rFont val="宋体"/>
        <charset val="134"/>
      </rPr>
      <t>农村基础设施建设支出</t>
    </r>
  </si>
  <si>
    <r>
      <rPr>
        <sz val="10"/>
        <rFont val="Times New Roman"/>
        <charset val="134"/>
      </rPr>
      <t xml:space="preserve">    </t>
    </r>
    <r>
      <rPr>
        <sz val="10"/>
        <rFont val="宋体"/>
        <charset val="134"/>
      </rPr>
      <t>补助被征地农民支出</t>
    </r>
  </si>
  <si>
    <r>
      <rPr>
        <sz val="10"/>
        <rFont val="Times New Roman"/>
        <charset val="134"/>
      </rPr>
      <t xml:space="preserve">    </t>
    </r>
    <r>
      <rPr>
        <sz val="10"/>
        <rFont val="宋体"/>
        <charset val="134"/>
      </rPr>
      <t>土地出让业务支出</t>
    </r>
  </si>
  <si>
    <r>
      <rPr>
        <sz val="10"/>
        <rFont val="Times New Roman"/>
        <charset val="134"/>
      </rPr>
      <t xml:space="preserve">    </t>
    </r>
    <r>
      <rPr>
        <sz val="10"/>
        <rFont val="宋体"/>
        <charset val="134"/>
      </rPr>
      <t>廉租住房支出</t>
    </r>
  </si>
  <si>
    <r>
      <rPr>
        <sz val="10"/>
        <rFont val="Times New Roman"/>
        <charset val="134"/>
      </rPr>
      <t xml:space="preserve">    </t>
    </r>
    <r>
      <rPr>
        <sz val="10"/>
        <rFont val="宋体"/>
        <charset val="134"/>
      </rPr>
      <t>支付破产或改制企业职工安置费</t>
    </r>
  </si>
  <si>
    <r>
      <rPr>
        <sz val="10"/>
        <rFont val="Times New Roman"/>
        <charset val="134"/>
      </rPr>
      <t xml:space="preserve">    </t>
    </r>
    <r>
      <rPr>
        <sz val="10"/>
        <rFont val="宋体"/>
        <charset val="134"/>
      </rPr>
      <t>棚户区改造支出</t>
    </r>
  </si>
  <si>
    <r>
      <rPr>
        <sz val="10"/>
        <rFont val="Times New Roman"/>
        <charset val="134"/>
      </rPr>
      <t xml:space="preserve">    </t>
    </r>
    <r>
      <rPr>
        <sz val="10"/>
        <rFont val="宋体"/>
        <charset val="134"/>
      </rPr>
      <t>公共租赁住房支出</t>
    </r>
  </si>
  <si>
    <r>
      <rPr>
        <sz val="10"/>
        <rFont val="Times New Roman"/>
        <charset val="134"/>
      </rPr>
      <t xml:space="preserve">    </t>
    </r>
    <r>
      <rPr>
        <sz val="10"/>
        <rFont val="宋体"/>
        <charset val="134"/>
      </rPr>
      <t>保障性住房租金补贴</t>
    </r>
  </si>
  <si>
    <r>
      <rPr>
        <sz val="10"/>
        <rFont val="Times New Roman"/>
        <charset val="134"/>
      </rPr>
      <t xml:space="preserve">    </t>
    </r>
    <r>
      <rPr>
        <sz val="10"/>
        <rFont val="宋体"/>
        <charset val="134"/>
      </rPr>
      <t>其他国有土地使用权出让收入安排的支出</t>
    </r>
  </si>
  <si>
    <r>
      <rPr>
        <b/>
        <sz val="10"/>
        <rFont val="Times New Roman"/>
        <charset val="134"/>
      </rPr>
      <t xml:space="preserve">  </t>
    </r>
    <r>
      <rPr>
        <b/>
        <sz val="10"/>
        <rFont val="宋体"/>
        <charset val="134"/>
      </rPr>
      <t>国有土地收益基金安排的支出</t>
    </r>
  </si>
  <si>
    <r>
      <rPr>
        <sz val="10"/>
        <rFont val="Times New Roman"/>
        <charset val="134"/>
      </rPr>
      <t xml:space="preserve">    </t>
    </r>
    <r>
      <rPr>
        <sz val="10"/>
        <rFont val="宋体"/>
        <charset val="134"/>
      </rPr>
      <t>其他国有土地收益基金支出</t>
    </r>
  </si>
  <si>
    <r>
      <rPr>
        <b/>
        <sz val="10"/>
        <rFont val="Times New Roman"/>
        <charset val="134"/>
      </rPr>
      <t xml:space="preserve">  </t>
    </r>
    <r>
      <rPr>
        <b/>
        <sz val="10"/>
        <rFont val="宋体"/>
        <charset val="134"/>
      </rPr>
      <t>农业土地开发资金安排的支出</t>
    </r>
  </si>
  <si>
    <r>
      <rPr>
        <b/>
        <sz val="10"/>
        <rFont val="Times New Roman"/>
        <charset val="134"/>
      </rPr>
      <t xml:space="preserve">  </t>
    </r>
    <r>
      <rPr>
        <b/>
        <sz val="10"/>
        <rFont val="宋体"/>
        <charset val="134"/>
      </rPr>
      <t>城市基础设施配套费安排的支出</t>
    </r>
  </si>
  <si>
    <r>
      <rPr>
        <sz val="10"/>
        <rFont val="Times New Roman"/>
        <charset val="134"/>
      </rPr>
      <t xml:space="preserve">    </t>
    </r>
    <r>
      <rPr>
        <sz val="10"/>
        <rFont val="宋体"/>
        <charset val="134"/>
      </rPr>
      <t>城市公共设施</t>
    </r>
  </si>
  <si>
    <r>
      <rPr>
        <sz val="10"/>
        <rFont val="Times New Roman"/>
        <charset val="134"/>
      </rPr>
      <t xml:space="preserve">    </t>
    </r>
    <r>
      <rPr>
        <sz val="10"/>
        <rFont val="宋体"/>
        <charset val="134"/>
      </rPr>
      <t>城市环境卫生</t>
    </r>
  </si>
  <si>
    <r>
      <rPr>
        <sz val="10"/>
        <rFont val="Times New Roman"/>
        <charset val="134"/>
      </rPr>
      <t xml:space="preserve">    </t>
    </r>
    <r>
      <rPr>
        <sz val="10"/>
        <rFont val="宋体"/>
        <charset val="134"/>
      </rPr>
      <t>公有房屋</t>
    </r>
  </si>
  <si>
    <r>
      <rPr>
        <sz val="10"/>
        <rFont val="Times New Roman"/>
        <charset val="134"/>
      </rPr>
      <t xml:space="preserve">    </t>
    </r>
    <r>
      <rPr>
        <sz val="10"/>
        <rFont val="宋体"/>
        <charset val="134"/>
      </rPr>
      <t>城市防洪</t>
    </r>
  </si>
  <si>
    <r>
      <rPr>
        <sz val="10"/>
        <rFont val="Times New Roman"/>
        <charset val="134"/>
      </rPr>
      <t xml:space="preserve">    </t>
    </r>
    <r>
      <rPr>
        <sz val="10"/>
        <rFont val="宋体"/>
        <charset val="134"/>
      </rPr>
      <t>其他城市基础设施配套费安排的支出</t>
    </r>
  </si>
  <si>
    <r>
      <rPr>
        <b/>
        <sz val="10"/>
        <rFont val="Times New Roman"/>
        <charset val="134"/>
      </rPr>
      <t xml:space="preserve">  </t>
    </r>
    <r>
      <rPr>
        <b/>
        <sz val="10"/>
        <rFont val="宋体"/>
        <charset val="134"/>
      </rPr>
      <t>污水处理费安排的支出</t>
    </r>
  </si>
  <si>
    <r>
      <rPr>
        <sz val="10"/>
        <rFont val="Times New Roman"/>
        <charset val="134"/>
      </rPr>
      <t xml:space="preserve">    </t>
    </r>
    <r>
      <rPr>
        <sz val="10"/>
        <rFont val="宋体"/>
        <charset val="134"/>
      </rPr>
      <t>污水处理设施建设和运营</t>
    </r>
  </si>
  <si>
    <r>
      <rPr>
        <sz val="10"/>
        <rFont val="Times New Roman"/>
        <charset val="134"/>
      </rPr>
      <t xml:space="preserve">    </t>
    </r>
    <r>
      <rPr>
        <sz val="10"/>
        <rFont val="宋体"/>
        <charset val="134"/>
      </rPr>
      <t>代征手续费</t>
    </r>
  </si>
  <si>
    <r>
      <rPr>
        <sz val="10"/>
        <rFont val="Times New Roman"/>
        <charset val="134"/>
      </rPr>
      <t xml:space="preserve">    </t>
    </r>
    <r>
      <rPr>
        <sz val="10"/>
        <rFont val="宋体"/>
        <charset val="134"/>
      </rPr>
      <t>其他污水处理费安排的支出</t>
    </r>
  </si>
  <si>
    <r>
      <rPr>
        <b/>
        <sz val="10"/>
        <rFont val="Times New Roman"/>
        <charset val="134"/>
      </rPr>
      <t xml:space="preserve">  </t>
    </r>
    <r>
      <rPr>
        <b/>
        <sz val="10"/>
        <rFont val="宋体"/>
        <charset val="134"/>
      </rPr>
      <t>土地储备专项债券收入安排的支出</t>
    </r>
    <r>
      <rPr>
        <b/>
        <sz val="10"/>
        <rFont val="Times New Roman"/>
        <charset val="134"/>
      </rPr>
      <t xml:space="preserve">  </t>
    </r>
  </si>
  <si>
    <r>
      <rPr>
        <sz val="10"/>
        <rFont val="Times New Roman"/>
        <charset val="134"/>
      </rPr>
      <t xml:space="preserve">    </t>
    </r>
    <r>
      <rPr>
        <sz val="10"/>
        <rFont val="宋体"/>
        <charset val="134"/>
      </rPr>
      <t>征地和拆迁补偿支出</t>
    </r>
    <r>
      <rPr>
        <sz val="10"/>
        <rFont val="Times New Roman"/>
        <charset val="134"/>
      </rPr>
      <t xml:space="preserve">  </t>
    </r>
  </si>
  <si>
    <r>
      <rPr>
        <sz val="10"/>
        <rFont val="Times New Roman"/>
        <charset val="134"/>
      </rPr>
      <t xml:space="preserve">    </t>
    </r>
    <r>
      <rPr>
        <sz val="10"/>
        <rFont val="宋体"/>
        <charset val="134"/>
      </rPr>
      <t>土地开发支出</t>
    </r>
    <r>
      <rPr>
        <sz val="10"/>
        <rFont val="Times New Roman"/>
        <charset val="134"/>
      </rPr>
      <t xml:space="preserve">  </t>
    </r>
  </si>
  <si>
    <r>
      <rPr>
        <sz val="10"/>
        <rFont val="Times New Roman"/>
        <charset val="134"/>
      </rPr>
      <t xml:space="preserve">    </t>
    </r>
    <r>
      <rPr>
        <sz val="10"/>
        <rFont val="宋体"/>
        <charset val="134"/>
      </rPr>
      <t>其他土地储备专项债券收入安排的支出</t>
    </r>
    <r>
      <rPr>
        <sz val="10"/>
        <rFont val="Times New Roman"/>
        <charset val="134"/>
      </rPr>
      <t xml:space="preserve">  </t>
    </r>
  </si>
  <si>
    <r>
      <rPr>
        <b/>
        <sz val="10"/>
        <rFont val="Times New Roman"/>
        <charset val="134"/>
      </rPr>
      <t xml:space="preserve">  </t>
    </r>
    <r>
      <rPr>
        <b/>
        <sz val="10"/>
        <rFont val="宋体"/>
        <charset val="134"/>
      </rPr>
      <t>棚户区改造专项债券收入安排的支出</t>
    </r>
    <r>
      <rPr>
        <b/>
        <sz val="10"/>
        <rFont val="Times New Roman"/>
        <charset val="134"/>
      </rPr>
      <t xml:space="preserve">  </t>
    </r>
  </si>
  <si>
    <r>
      <rPr>
        <sz val="10"/>
        <rFont val="Times New Roman"/>
        <charset val="134"/>
      </rPr>
      <t xml:space="preserve">    </t>
    </r>
    <r>
      <rPr>
        <sz val="10"/>
        <rFont val="宋体"/>
        <charset val="134"/>
      </rPr>
      <t>其他棚户区改造专项债券收入安排的支出</t>
    </r>
    <r>
      <rPr>
        <sz val="10"/>
        <rFont val="Times New Roman"/>
        <charset val="134"/>
      </rPr>
      <t xml:space="preserve">  </t>
    </r>
  </si>
  <si>
    <r>
      <rPr>
        <b/>
        <sz val="10"/>
        <rFont val="Times New Roman"/>
        <charset val="134"/>
      </rPr>
      <t xml:space="preserve">  </t>
    </r>
    <r>
      <rPr>
        <b/>
        <sz val="10"/>
        <rFont val="宋体"/>
        <charset val="134"/>
      </rPr>
      <t>城市基础设施配套费对应专项债务收入安排的支出</t>
    </r>
    <r>
      <rPr>
        <b/>
        <sz val="10"/>
        <rFont val="Times New Roman"/>
        <charset val="134"/>
      </rPr>
      <t xml:space="preserve">  </t>
    </r>
  </si>
  <si>
    <r>
      <rPr>
        <sz val="10"/>
        <rFont val="Times New Roman"/>
        <charset val="134"/>
      </rPr>
      <t xml:space="preserve">    </t>
    </r>
    <r>
      <rPr>
        <sz val="10"/>
        <rFont val="宋体"/>
        <charset val="134"/>
      </rPr>
      <t>城市公共设施</t>
    </r>
    <r>
      <rPr>
        <sz val="10"/>
        <rFont val="Times New Roman"/>
        <charset val="134"/>
      </rPr>
      <t xml:space="preserve">  </t>
    </r>
  </si>
  <si>
    <r>
      <rPr>
        <sz val="10"/>
        <rFont val="Times New Roman"/>
        <charset val="134"/>
      </rPr>
      <t xml:space="preserve">    </t>
    </r>
    <r>
      <rPr>
        <sz val="10"/>
        <rFont val="宋体"/>
        <charset val="134"/>
      </rPr>
      <t>城市环境卫生</t>
    </r>
    <r>
      <rPr>
        <sz val="10"/>
        <rFont val="Times New Roman"/>
        <charset val="134"/>
      </rPr>
      <t xml:space="preserve">  </t>
    </r>
  </si>
  <si>
    <r>
      <rPr>
        <sz val="10"/>
        <rFont val="Times New Roman"/>
        <charset val="134"/>
      </rPr>
      <t xml:space="preserve">    </t>
    </r>
    <r>
      <rPr>
        <sz val="10"/>
        <rFont val="宋体"/>
        <charset val="134"/>
      </rPr>
      <t>公有房屋</t>
    </r>
    <r>
      <rPr>
        <sz val="10"/>
        <rFont val="Times New Roman"/>
        <charset val="134"/>
      </rPr>
      <t xml:space="preserve">  </t>
    </r>
  </si>
  <si>
    <r>
      <rPr>
        <sz val="10"/>
        <rFont val="Times New Roman"/>
        <charset val="134"/>
      </rPr>
      <t xml:space="preserve">    </t>
    </r>
    <r>
      <rPr>
        <sz val="10"/>
        <rFont val="宋体"/>
        <charset val="134"/>
      </rPr>
      <t>城市防洪</t>
    </r>
    <r>
      <rPr>
        <sz val="10"/>
        <rFont val="Times New Roman"/>
        <charset val="134"/>
      </rPr>
      <t xml:space="preserve">  </t>
    </r>
  </si>
  <si>
    <r>
      <rPr>
        <sz val="10"/>
        <rFont val="Times New Roman"/>
        <charset val="134"/>
      </rPr>
      <t xml:space="preserve">    </t>
    </r>
    <r>
      <rPr>
        <sz val="10"/>
        <rFont val="宋体"/>
        <charset val="134"/>
      </rPr>
      <t>其他城市基础设施配套费对应专项债务收入安排的支出</t>
    </r>
    <r>
      <rPr>
        <sz val="10"/>
        <rFont val="Times New Roman"/>
        <charset val="134"/>
      </rPr>
      <t xml:space="preserve">  </t>
    </r>
  </si>
  <si>
    <r>
      <rPr>
        <b/>
        <sz val="10"/>
        <rFont val="Times New Roman"/>
        <charset val="134"/>
      </rPr>
      <t xml:space="preserve">  </t>
    </r>
    <r>
      <rPr>
        <b/>
        <sz val="10"/>
        <rFont val="宋体"/>
        <charset val="134"/>
      </rPr>
      <t>污水处理费对应专项债务收入安排的支出</t>
    </r>
    <r>
      <rPr>
        <b/>
        <sz val="10"/>
        <rFont val="Times New Roman"/>
        <charset val="134"/>
      </rPr>
      <t xml:space="preserve">  </t>
    </r>
  </si>
  <si>
    <r>
      <rPr>
        <sz val="10"/>
        <rFont val="Times New Roman"/>
        <charset val="134"/>
      </rPr>
      <t xml:space="preserve">    </t>
    </r>
    <r>
      <rPr>
        <sz val="10"/>
        <rFont val="宋体"/>
        <charset val="134"/>
      </rPr>
      <t>污水处理设施建设和运营</t>
    </r>
    <r>
      <rPr>
        <sz val="10"/>
        <rFont val="Times New Roman"/>
        <charset val="134"/>
      </rPr>
      <t xml:space="preserve">  </t>
    </r>
  </si>
  <si>
    <r>
      <rPr>
        <sz val="10"/>
        <rFont val="Times New Roman"/>
        <charset val="134"/>
      </rPr>
      <t xml:space="preserve">    </t>
    </r>
    <r>
      <rPr>
        <sz val="10"/>
        <rFont val="宋体"/>
        <charset val="134"/>
      </rPr>
      <t>其他污水处理费对应专项债务收入安排的支出</t>
    </r>
    <r>
      <rPr>
        <sz val="10"/>
        <rFont val="Times New Roman"/>
        <charset val="134"/>
      </rPr>
      <t xml:space="preserve">  </t>
    </r>
  </si>
  <si>
    <r>
      <rPr>
        <b/>
        <sz val="10"/>
        <rFont val="宋体"/>
        <charset val="134"/>
      </rPr>
      <t>农林水支出</t>
    </r>
  </si>
  <si>
    <r>
      <rPr>
        <b/>
        <sz val="10"/>
        <rFont val="Times New Roman"/>
        <charset val="134"/>
      </rPr>
      <t xml:space="preserve">  </t>
    </r>
    <r>
      <rPr>
        <b/>
        <sz val="10"/>
        <rFont val="宋体"/>
        <charset val="134"/>
      </rPr>
      <t>大中型水库库区基金安排的支出</t>
    </r>
  </si>
  <si>
    <r>
      <rPr>
        <sz val="10"/>
        <rFont val="Times New Roman"/>
        <charset val="134"/>
      </rPr>
      <t xml:space="preserve">    </t>
    </r>
    <r>
      <rPr>
        <sz val="10"/>
        <rFont val="宋体"/>
        <charset val="134"/>
      </rPr>
      <t>解决移民遗留问题</t>
    </r>
  </si>
  <si>
    <r>
      <rPr>
        <sz val="10"/>
        <rFont val="Times New Roman"/>
        <charset val="134"/>
      </rPr>
      <t xml:space="preserve">    </t>
    </r>
    <r>
      <rPr>
        <sz val="10"/>
        <rFont val="宋体"/>
        <charset val="134"/>
      </rPr>
      <t>库区防护工程维护</t>
    </r>
  </si>
  <si>
    <r>
      <rPr>
        <sz val="10"/>
        <rFont val="Times New Roman"/>
        <charset val="134"/>
      </rPr>
      <t xml:space="preserve">    </t>
    </r>
    <r>
      <rPr>
        <sz val="10"/>
        <rFont val="宋体"/>
        <charset val="134"/>
      </rPr>
      <t>其他大中型水库库区基金支出</t>
    </r>
  </si>
  <si>
    <r>
      <rPr>
        <b/>
        <sz val="10"/>
        <rFont val="Times New Roman"/>
        <charset val="134"/>
      </rPr>
      <t xml:space="preserve">  </t>
    </r>
    <r>
      <rPr>
        <b/>
        <sz val="10"/>
        <rFont val="宋体"/>
        <charset val="134"/>
      </rPr>
      <t>三峡水库库区基金支出</t>
    </r>
  </si>
  <si>
    <r>
      <rPr>
        <sz val="10"/>
        <rFont val="Times New Roman"/>
        <charset val="134"/>
      </rPr>
      <t xml:space="preserve">    </t>
    </r>
    <r>
      <rPr>
        <sz val="10"/>
        <rFont val="宋体"/>
        <charset val="134"/>
      </rPr>
      <t>库区维护和管理</t>
    </r>
  </si>
  <si>
    <r>
      <rPr>
        <sz val="10"/>
        <rFont val="Times New Roman"/>
        <charset val="134"/>
      </rPr>
      <t xml:space="preserve">    </t>
    </r>
    <r>
      <rPr>
        <sz val="10"/>
        <rFont val="宋体"/>
        <charset val="134"/>
      </rPr>
      <t>其他三峡水库库区基金支出</t>
    </r>
  </si>
  <si>
    <r>
      <rPr>
        <b/>
        <sz val="10"/>
        <rFont val="Times New Roman"/>
        <charset val="134"/>
      </rPr>
      <t xml:space="preserve">  </t>
    </r>
    <r>
      <rPr>
        <b/>
        <sz val="10"/>
        <rFont val="宋体"/>
        <charset val="134"/>
      </rPr>
      <t>国家重大水利工程建设基金安排的支出</t>
    </r>
  </si>
  <si>
    <r>
      <rPr>
        <sz val="10"/>
        <rFont val="Times New Roman"/>
        <charset val="134"/>
      </rPr>
      <t xml:space="preserve">    </t>
    </r>
    <r>
      <rPr>
        <sz val="10"/>
        <rFont val="宋体"/>
        <charset val="134"/>
      </rPr>
      <t>南水北调工程建设</t>
    </r>
  </si>
  <si>
    <r>
      <rPr>
        <sz val="10"/>
        <rFont val="Times New Roman"/>
        <charset val="134"/>
      </rPr>
      <t xml:space="preserve">    </t>
    </r>
    <r>
      <rPr>
        <sz val="10"/>
        <rFont val="宋体"/>
        <charset val="134"/>
      </rPr>
      <t>三峡后续工作</t>
    </r>
  </si>
  <si>
    <r>
      <rPr>
        <sz val="10"/>
        <rFont val="Times New Roman"/>
        <charset val="134"/>
      </rPr>
      <t xml:space="preserve">    </t>
    </r>
    <r>
      <rPr>
        <sz val="10"/>
        <rFont val="宋体"/>
        <charset val="134"/>
      </rPr>
      <t>地方重大水利工程建设</t>
    </r>
  </si>
  <si>
    <r>
      <rPr>
        <sz val="10"/>
        <rFont val="Times New Roman"/>
        <charset val="134"/>
      </rPr>
      <t xml:space="preserve">    </t>
    </r>
    <r>
      <rPr>
        <sz val="10"/>
        <rFont val="宋体"/>
        <charset val="134"/>
      </rPr>
      <t>其他重大水利工程建设基金支出</t>
    </r>
  </si>
  <si>
    <r>
      <rPr>
        <b/>
        <sz val="10"/>
        <rFont val="Times New Roman"/>
        <charset val="134"/>
      </rPr>
      <t xml:space="preserve">  </t>
    </r>
    <r>
      <rPr>
        <b/>
        <sz val="10"/>
        <rFont val="宋体"/>
        <charset val="134"/>
      </rPr>
      <t>大中型水库库区基金对应专项债务收入安排的支出</t>
    </r>
    <r>
      <rPr>
        <b/>
        <sz val="10"/>
        <rFont val="Times New Roman"/>
        <charset val="134"/>
      </rPr>
      <t xml:space="preserve">  </t>
    </r>
  </si>
  <si>
    <r>
      <rPr>
        <sz val="10"/>
        <rFont val="Times New Roman"/>
        <charset val="134"/>
      </rPr>
      <t xml:space="preserve">    </t>
    </r>
    <r>
      <rPr>
        <sz val="10"/>
        <rFont val="宋体"/>
        <charset val="134"/>
      </rPr>
      <t>基础设施建设和经济发展</t>
    </r>
    <r>
      <rPr>
        <sz val="10"/>
        <rFont val="Times New Roman"/>
        <charset val="134"/>
      </rPr>
      <t xml:space="preserve">  </t>
    </r>
  </si>
  <si>
    <r>
      <rPr>
        <sz val="10"/>
        <rFont val="Times New Roman"/>
        <charset val="134"/>
      </rPr>
      <t xml:space="preserve">    </t>
    </r>
    <r>
      <rPr>
        <sz val="10"/>
        <rFont val="宋体"/>
        <charset val="134"/>
      </rPr>
      <t>其他大中型水库库区基金对应专项债务收入支出</t>
    </r>
    <r>
      <rPr>
        <sz val="10"/>
        <rFont val="Times New Roman"/>
        <charset val="134"/>
      </rPr>
      <t xml:space="preserve">  </t>
    </r>
  </si>
  <si>
    <r>
      <rPr>
        <b/>
        <sz val="10"/>
        <rFont val="Times New Roman"/>
        <charset val="134"/>
      </rPr>
      <t xml:space="preserve">  </t>
    </r>
    <r>
      <rPr>
        <b/>
        <sz val="10"/>
        <rFont val="宋体"/>
        <charset val="134"/>
      </rPr>
      <t>国家重大水利工程建设基金对应专项债务收入安排的支出</t>
    </r>
    <r>
      <rPr>
        <b/>
        <sz val="10"/>
        <rFont val="Times New Roman"/>
        <charset val="134"/>
      </rPr>
      <t xml:space="preserve">  </t>
    </r>
  </si>
  <si>
    <r>
      <rPr>
        <sz val="10"/>
        <rFont val="Times New Roman"/>
        <charset val="134"/>
      </rPr>
      <t xml:space="preserve">    </t>
    </r>
    <r>
      <rPr>
        <sz val="10"/>
        <rFont val="宋体"/>
        <charset val="134"/>
      </rPr>
      <t>南水北调工程建设</t>
    </r>
    <r>
      <rPr>
        <sz val="10"/>
        <rFont val="Times New Roman"/>
        <charset val="134"/>
      </rPr>
      <t xml:space="preserve">  </t>
    </r>
  </si>
  <si>
    <r>
      <rPr>
        <sz val="10"/>
        <rFont val="Times New Roman"/>
        <charset val="134"/>
      </rPr>
      <t xml:space="preserve">    </t>
    </r>
    <r>
      <rPr>
        <sz val="10"/>
        <rFont val="宋体"/>
        <charset val="134"/>
      </rPr>
      <t>三峡工程后续工作</t>
    </r>
    <r>
      <rPr>
        <sz val="10"/>
        <rFont val="Times New Roman"/>
        <charset val="134"/>
      </rPr>
      <t xml:space="preserve">  </t>
    </r>
  </si>
  <si>
    <r>
      <rPr>
        <sz val="10"/>
        <rFont val="Times New Roman"/>
        <charset val="134"/>
      </rPr>
      <t xml:space="preserve">    </t>
    </r>
    <r>
      <rPr>
        <sz val="10"/>
        <rFont val="宋体"/>
        <charset val="134"/>
      </rPr>
      <t>地方重大水利工程建设</t>
    </r>
    <r>
      <rPr>
        <sz val="10"/>
        <rFont val="Times New Roman"/>
        <charset val="134"/>
      </rPr>
      <t xml:space="preserve">  </t>
    </r>
  </si>
  <si>
    <r>
      <rPr>
        <sz val="10"/>
        <rFont val="Times New Roman"/>
        <charset val="134"/>
      </rPr>
      <t xml:space="preserve">    </t>
    </r>
    <r>
      <rPr>
        <sz val="10"/>
        <rFont val="宋体"/>
        <charset val="134"/>
      </rPr>
      <t>其他重大水利工程建设基金对应专项债务收入支出</t>
    </r>
    <r>
      <rPr>
        <sz val="10"/>
        <rFont val="Times New Roman"/>
        <charset val="134"/>
      </rPr>
      <t xml:space="preserve">  </t>
    </r>
  </si>
  <si>
    <r>
      <rPr>
        <b/>
        <sz val="10"/>
        <rFont val="宋体"/>
        <charset val="134"/>
      </rPr>
      <t>交通运输支出</t>
    </r>
  </si>
  <si>
    <r>
      <rPr>
        <b/>
        <sz val="10"/>
        <rFont val="Times New Roman"/>
        <charset val="134"/>
      </rPr>
      <t xml:space="preserve">  </t>
    </r>
    <r>
      <rPr>
        <b/>
        <sz val="10"/>
        <rFont val="宋体"/>
        <charset val="134"/>
      </rPr>
      <t>海南省高等级公路车辆通行附加费安排的支出</t>
    </r>
  </si>
  <si>
    <r>
      <rPr>
        <sz val="10"/>
        <rFont val="Times New Roman"/>
        <charset val="134"/>
      </rPr>
      <t xml:space="preserve">    </t>
    </r>
    <r>
      <rPr>
        <sz val="10"/>
        <rFont val="宋体"/>
        <charset val="134"/>
      </rPr>
      <t>公路建设</t>
    </r>
  </si>
  <si>
    <r>
      <rPr>
        <sz val="10"/>
        <rFont val="Times New Roman"/>
        <charset val="134"/>
      </rPr>
      <t xml:space="preserve">    </t>
    </r>
    <r>
      <rPr>
        <sz val="10"/>
        <rFont val="宋体"/>
        <charset val="134"/>
      </rPr>
      <t>公路养护</t>
    </r>
  </si>
  <si>
    <r>
      <rPr>
        <sz val="10"/>
        <rFont val="Times New Roman"/>
        <charset val="134"/>
      </rPr>
      <t xml:space="preserve">    </t>
    </r>
    <r>
      <rPr>
        <sz val="10"/>
        <rFont val="宋体"/>
        <charset val="134"/>
      </rPr>
      <t>公路还贷</t>
    </r>
  </si>
  <si>
    <r>
      <rPr>
        <sz val="10"/>
        <rFont val="Times New Roman"/>
        <charset val="134"/>
      </rPr>
      <t xml:space="preserve">    </t>
    </r>
    <r>
      <rPr>
        <sz val="10"/>
        <rFont val="宋体"/>
        <charset val="134"/>
      </rPr>
      <t>其他海南省高等级公路车辆通行附加费安排的支出</t>
    </r>
  </si>
  <si>
    <r>
      <rPr>
        <b/>
        <sz val="10"/>
        <rFont val="Times New Roman"/>
        <charset val="134"/>
      </rPr>
      <t xml:space="preserve">  </t>
    </r>
    <r>
      <rPr>
        <b/>
        <sz val="10"/>
        <rFont val="宋体"/>
        <charset val="134"/>
      </rPr>
      <t>车辆通行费安排的支出</t>
    </r>
  </si>
  <si>
    <r>
      <rPr>
        <sz val="10"/>
        <rFont val="Times New Roman"/>
        <charset val="134"/>
      </rPr>
      <t xml:space="preserve">    </t>
    </r>
    <r>
      <rPr>
        <sz val="10"/>
        <rFont val="宋体"/>
        <charset val="134"/>
      </rPr>
      <t>政府还贷公路养护</t>
    </r>
  </si>
  <si>
    <r>
      <rPr>
        <sz val="10"/>
        <rFont val="Times New Roman"/>
        <charset val="134"/>
      </rPr>
      <t xml:space="preserve">    </t>
    </r>
    <r>
      <rPr>
        <sz val="10"/>
        <rFont val="宋体"/>
        <charset val="134"/>
      </rPr>
      <t>政府还贷公路管理</t>
    </r>
  </si>
  <si>
    <r>
      <rPr>
        <sz val="10"/>
        <rFont val="Times New Roman"/>
        <charset val="134"/>
      </rPr>
      <t xml:space="preserve">    </t>
    </r>
    <r>
      <rPr>
        <sz val="10"/>
        <rFont val="宋体"/>
        <charset val="134"/>
      </rPr>
      <t>其他车辆通行费安排的支出</t>
    </r>
  </si>
  <si>
    <r>
      <rPr>
        <b/>
        <sz val="10"/>
        <rFont val="Times New Roman"/>
        <charset val="134"/>
      </rPr>
      <t xml:space="preserve">  </t>
    </r>
    <r>
      <rPr>
        <b/>
        <sz val="10"/>
        <rFont val="宋体"/>
        <charset val="134"/>
      </rPr>
      <t>港口建设费安排的支出</t>
    </r>
  </si>
  <si>
    <r>
      <rPr>
        <sz val="10"/>
        <rFont val="Times New Roman"/>
        <charset val="134"/>
      </rPr>
      <t xml:space="preserve">    </t>
    </r>
    <r>
      <rPr>
        <sz val="10"/>
        <rFont val="宋体"/>
        <charset val="134"/>
      </rPr>
      <t>港口设施</t>
    </r>
  </si>
  <si>
    <r>
      <rPr>
        <sz val="10"/>
        <rFont val="Times New Roman"/>
        <charset val="134"/>
      </rPr>
      <t xml:space="preserve">    </t>
    </r>
    <r>
      <rPr>
        <sz val="10"/>
        <rFont val="宋体"/>
        <charset val="134"/>
      </rPr>
      <t>航道建设和维护</t>
    </r>
  </si>
  <si>
    <r>
      <rPr>
        <sz val="10"/>
        <rFont val="Times New Roman"/>
        <charset val="134"/>
      </rPr>
      <t xml:space="preserve">    </t>
    </r>
    <r>
      <rPr>
        <sz val="10"/>
        <rFont val="宋体"/>
        <charset val="134"/>
      </rPr>
      <t>航运保障系统建设</t>
    </r>
  </si>
  <si>
    <r>
      <rPr>
        <sz val="10"/>
        <rFont val="Times New Roman"/>
        <charset val="134"/>
      </rPr>
      <t xml:space="preserve">    </t>
    </r>
    <r>
      <rPr>
        <sz val="10"/>
        <rFont val="宋体"/>
        <charset val="134"/>
      </rPr>
      <t>其他港口建设费安排的支出</t>
    </r>
  </si>
  <si>
    <r>
      <rPr>
        <b/>
        <sz val="10"/>
        <rFont val="Times New Roman"/>
        <charset val="134"/>
      </rPr>
      <t xml:space="preserve">  </t>
    </r>
    <r>
      <rPr>
        <b/>
        <sz val="10"/>
        <rFont val="宋体"/>
        <charset val="134"/>
      </rPr>
      <t>铁路建设基金支出</t>
    </r>
  </si>
  <si>
    <r>
      <rPr>
        <sz val="10"/>
        <rFont val="Times New Roman"/>
        <charset val="134"/>
      </rPr>
      <t xml:space="preserve">    </t>
    </r>
    <r>
      <rPr>
        <sz val="10"/>
        <rFont val="宋体"/>
        <charset val="134"/>
      </rPr>
      <t>铁路建设投资</t>
    </r>
  </si>
  <si>
    <r>
      <rPr>
        <sz val="10"/>
        <rFont val="Times New Roman"/>
        <charset val="134"/>
      </rPr>
      <t xml:space="preserve">    </t>
    </r>
    <r>
      <rPr>
        <sz val="10"/>
        <rFont val="宋体"/>
        <charset val="134"/>
      </rPr>
      <t>购置铁路机车车辆</t>
    </r>
  </si>
  <si>
    <r>
      <rPr>
        <sz val="10"/>
        <rFont val="Times New Roman"/>
        <charset val="134"/>
      </rPr>
      <t xml:space="preserve">    </t>
    </r>
    <r>
      <rPr>
        <sz val="10"/>
        <rFont val="宋体"/>
        <charset val="134"/>
      </rPr>
      <t>铁路还贷</t>
    </r>
  </si>
  <si>
    <r>
      <rPr>
        <sz val="10"/>
        <rFont val="Times New Roman"/>
        <charset val="134"/>
      </rPr>
      <t xml:space="preserve">    </t>
    </r>
    <r>
      <rPr>
        <sz val="10"/>
        <rFont val="宋体"/>
        <charset val="134"/>
      </rPr>
      <t>建设项目铺底资金</t>
    </r>
  </si>
  <si>
    <r>
      <rPr>
        <sz val="10"/>
        <rFont val="Times New Roman"/>
        <charset val="134"/>
      </rPr>
      <t xml:space="preserve">    </t>
    </r>
    <r>
      <rPr>
        <sz val="10"/>
        <rFont val="宋体"/>
        <charset val="134"/>
      </rPr>
      <t>勘测设计</t>
    </r>
  </si>
  <si>
    <r>
      <rPr>
        <sz val="10"/>
        <rFont val="Times New Roman"/>
        <charset val="134"/>
      </rPr>
      <t xml:space="preserve">    </t>
    </r>
    <r>
      <rPr>
        <sz val="10"/>
        <rFont val="宋体"/>
        <charset val="134"/>
      </rPr>
      <t>注册资本金</t>
    </r>
  </si>
  <si>
    <r>
      <rPr>
        <sz val="10"/>
        <rFont val="Times New Roman"/>
        <charset val="134"/>
      </rPr>
      <t xml:space="preserve">    </t>
    </r>
    <r>
      <rPr>
        <sz val="10"/>
        <rFont val="宋体"/>
        <charset val="134"/>
      </rPr>
      <t>周转资金</t>
    </r>
  </si>
  <si>
    <r>
      <rPr>
        <sz val="10"/>
        <rFont val="Times New Roman"/>
        <charset val="134"/>
      </rPr>
      <t xml:space="preserve">    </t>
    </r>
    <r>
      <rPr>
        <sz val="10"/>
        <rFont val="宋体"/>
        <charset val="134"/>
      </rPr>
      <t>其他铁路建设基金支出</t>
    </r>
  </si>
  <si>
    <r>
      <rPr>
        <b/>
        <sz val="10"/>
        <rFont val="Times New Roman"/>
        <charset val="134"/>
      </rPr>
      <t xml:space="preserve">  </t>
    </r>
    <r>
      <rPr>
        <b/>
        <sz val="10"/>
        <rFont val="宋体"/>
        <charset val="134"/>
      </rPr>
      <t>船舶油污损害赔偿基金支出</t>
    </r>
  </si>
  <si>
    <r>
      <rPr>
        <sz val="10"/>
        <rFont val="Times New Roman"/>
        <charset val="134"/>
      </rPr>
      <t xml:space="preserve">    </t>
    </r>
    <r>
      <rPr>
        <sz val="10"/>
        <rFont val="宋体"/>
        <charset val="134"/>
      </rPr>
      <t>应急处置费用</t>
    </r>
  </si>
  <si>
    <r>
      <rPr>
        <sz val="10"/>
        <rFont val="Times New Roman"/>
        <charset val="134"/>
      </rPr>
      <t xml:space="preserve">    </t>
    </r>
    <r>
      <rPr>
        <sz val="10"/>
        <rFont val="宋体"/>
        <charset val="134"/>
      </rPr>
      <t>控制清除污染</t>
    </r>
  </si>
  <si>
    <r>
      <rPr>
        <sz val="10"/>
        <rFont val="Times New Roman"/>
        <charset val="134"/>
      </rPr>
      <t xml:space="preserve">    </t>
    </r>
    <r>
      <rPr>
        <sz val="10"/>
        <rFont val="宋体"/>
        <charset val="134"/>
      </rPr>
      <t>损失补偿</t>
    </r>
  </si>
  <si>
    <r>
      <rPr>
        <sz val="10"/>
        <rFont val="Times New Roman"/>
        <charset val="134"/>
      </rPr>
      <t xml:space="preserve">    </t>
    </r>
    <r>
      <rPr>
        <sz val="10"/>
        <rFont val="宋体"/>
        <charset val="134"/>
      </rPr>
      <t>生态恢复</t>
    </r>
  </si>
  <si>
    <r>
      <rPr>
        <sz val="10"/>
        <rFont val="Times New Roman"/>
        <charset val="134"/>
      </rPr>
      <t xml:space="preserve">    </t>
    </r>
    <r>
      <rPr>
        <sz val="10"/>
        <rFont val="宋体"/>
        <charset val="134"/>
      </rPr>
      <t>监视监测</t>
    </r>
  </si>
  <si>
    <r>
      <rPr>
        <sz val="10"/>
        <rFont val="Times New Roman"/>
        <charset val="134"/>
      </rPr>
      <t xml:space="preserve">    </t>
    </r>
    <r>
      <rPr>
        <sz val="10"/>
        <rFont val="宋体"/>
        <charset val="134"/>
      </rPr>
      <t>其他船舶油污损害赔偿基金支出</t>
    </r>
  </si>
  <si>
    <r>
      <rPr>
        <b/>
        <sz val="10"/>
        <rFont val="Times New Roman"/>
        <charset val="134"/>
      </rPr>
      <t xml:space="preserve">  </t>
    </r>
    <r>
      <rPr>
        <b/>
        <sz val="10"/>
        <rFont val="宋体"/>
        <charset val="134"/>
      </rPr>
      <t>民航发展基金支出</t>
    </r>
  </si>
  <si>
    <r>
      <rPr>
        <sz val="10"/>
        <rFont val="Times New Roman"/>
        <charset val="134"/>
      </rPr>
      <t xml:space="preserve">    </t>
    </r>
    <r>
      <rPr>
        <sz val="10"/>
        <rFont val="宋体"/>
        <charset val="134"/>
      </rPr>
      <t>民航机场建设</t>
    </r>
  </si>
  <si>
    <r>
      <rPr>
        <sz val="10"/>
        <rFont val="Times New Roman"/>
        <charset val="134"/>
      </rPr>
      <t xml:space="preserve">    </t>
    </r>
    <r>
      <rPr>
        <sz val="10"/>
        <rFont val="宋体"/>
        <charset val="134"/>
      </rPr>
      <t>空管系统建设</t>
    </r>
  </si>
  <si>
    <r>
      <rPr>
        <sz val="10"/>
        <rFont val="Times New Roman"/>
        <charset val="134"/>
      </rPr>
      <t xml:space="preserve">    </t>
    </r>
    <r>
      <rPr>
        <sz val="10"/>
        <rFont val="宋体"/>
        <charset val="134"/>
      </rPr>
      <t>民航安全</t>
    </r>
  </si>
  <si>
    <r>
      <rPr>
        <sz val="10"/>
        <rFont val="Times New Roman"/>
        <charset val="134"/>
      </rPr>
      <t xml:space="preserve">    </t>
    </r>
    <r>
      <rPr>
        <sz val="10"/>
        <rFont val="宋体"/>
        <charset val="134"/>
      </rPr>
      <t>航线和机场补贴</t>
    </r>
  </si>
  <si>
    <r>
      <rPr>
        <sz val="10"/>
        <rFont val="Times New Roman"/>
        <charset val="134"/>
      </rPr>
      <t xml:space="preserve">    </t>
    </r>
    <r>
      <rPr>
        <sz val="10"/>
        <rFont val="宋体"/>
        <charset val="134"/>
      </rPr>
      <t>民航节能减排</t>
    </r>
  </si>
  <si>
    <r>
      <rPr>
        <sz val="10"/>
        <rFont val="Times New Roman"/>
        <charset val="134"/>
      </rPr>
      <t xml:space="preserve">    </t>
    </r>
    <r>
      <rPr>
        <sz val="10"/>
        <rFont val="宋体"/>
        <charset val="134"/>
      </rPr>
      <t>通用航空发展</t>
    </r>
  </si>
  <si>
    <r>
      <rPr>
        <sz val="10"/>
        <rFont val="Times New Roman"/>
        <charset val="134"/>
      </rPr>
      <t xml:space="preserve">    </t>
    </r>
    <r>
      <rPr>
        <sz val="10"/>
        <rFont val="宋体"/>
        <charset val="134"/>
      </rPr>
      <t>征管经费</t>
    </r>
  </si>
  <si>
    <r>
      <rPr>
        <sz val="10"/>
        <rFont val="Times New Roman"/>
        <charset val="134"/>
      </rPr>
      <t xml:space="preserve">    </t>
    </r>
    <r>
      <rPr>
        <sz val="10"/>
        <rFont val="宋体"/>
        <charset val="134"/>
      </rPr>
      <t>其他民航发展基金支出</t>
    </r>
  </si>
  <si>
    <r>
      <rPr>
        <b/>
        <sz val="10"/>
        <rFont val="Times New Roman"/>
        <charset val="134"/>
      </rPr>
      <t xml:space="preserve">  </t>
    </r>
    <r>
      <rPr>
        <b/>
        <sz val="10"/>
        <rFont val="宋体"/>
        <charset val="134"/>
      </rPr>
      <t>海南省高等级公路车辆通行附加费对应专项债务收入安排的支出</t>
    </r>
    <r>
      <rPr>
        <b/>
        <sz val="10"/>
        <rFont val="Times New Roman"/>
        <charset val="134"/>
      </rPr>
      <t xml:space="preserve">  </t>
    </r>
  </si>
  <si>
    <r>
      <rPr>
        <sz val="10"/>
        <rFont val="Times New Roman"/>
        <charset val="134"/>
      </rPr>
      <t xml:space="preserve">    </t>
    </r>
    <r>
      <rPr>
        <sz val="10"/>
        <rFont val="宋体"/>
        <charset val="134"/>
      </rPr>
      <t>公路建设</t>
    </r>
    <r>
      <rPr>
        <sz val="10"/>
        <rFont val="Times New Roman"/>
        <charset val="134"/>
      </rPr>
      <t xml:space="preserve">  </t>
    </r>
  </si>
  <si>
    <r>
      <rPr>
        <sz val="10"/>
        <rFont val="Times New Roman"/>
        <charset val="134"/>
      </rPr>
      <t xml:space="preserve">    </t>
    </r>
    <r>
      <rPr>
        <sz val="10"/>
        <rFont val="宋体"/>
        <charset val="134"/>
      </rPr>
      <t>其他海南省高等级公路车辆通行附加费对应专项债务收入安排的支出</t>
    </r>
    <r>
      <rPr>
        <sz val="10"/>
        <rFont val="Times New Roman"/>
        <charset val="134"/>
      </rPr>
      <t xml:space="preserve">  </t>
    </r>
  </si>
  <si>
    <r>
      <rPr>
        <b/>
        <sz val="10"/>
        <rFont val="Times New Roman"/>
        <charset val="134"/>
      </rPr>
      <t xml:space="preserve">  </t>
    </r>
    <r>
      <rPr>
        <b/>
        <sz val="10"/>
        <rFont val="宋体"/>
        <charset val="134"/>
      </rPr>
      <t>政府收费公路专项债券收入安排的支出</t>
    </r>
    <r>
      <rPr>
        <b/>
        <sz val="10"/>
        <rFont val="Times New Roman"/>
        <charset val="134"/>
      </rPr>
      <t xml:space="preserve">  </t>
    </r>
  </si>
  <si>
    <r>
      <rPr>
        <sz val="10"/>
        <rFont val="Times New Roman"/>
        <charset val="134"/>
      </rPr>
      <t xml:space="preserve">    </t>
    </r>
    <r>
      <rPr>
        <sz val="10"/>
        <rFont val="宋体"/>
        <charset val="134"/>
      </rPr>
      <t>其他政府收费公路专项债券收入安排的支出</t>
    </r>
    <r>
      <rPr>
        <sz val="10"/>
        <rFont val="Times New Roman"/>
        <charset val="134"/>
      </rPr>
      <t xml:space="preserve">  </t>
    </r>
  </si>
  <si>
    <r>
      <rPr>
        <b/>
        <sz val="10"/>
        <rFont val="Times New Roman"/>
        <charset val="134"/>
      </rPr>
      <t xml:space="preserve">  </t>
    </r>
    <r>
      <rPr>
        <b/>
        <sz val="10"/>
        <rFont val="宋体"/>
        <charset val="134"/>
      </rPr>
      <t>车辆通行费对应专项债务收入安排的支出</t>
    </r>
    <r>
      <rPr>
        <b/>
        <sz val="10"/>
        <rFont val="Times New Roman"/>
        <charset val="134"/>
      </rPr>
      <t xml:space="preserve">  </t>
    </r>
  </si>
  <si>
    <r>
      <rPr>
        <b/>
        <sz val="10"/>
        <rFont val="Times New Roman"/>
        <charset val="134"/>
      </rPr>
      <t xml:space="preserve">  </t>
    </r>
    <r>
      <rPr>
        <b/>
        <sz val="10"/>
        <rFont val="宋体"/>
        <charset val="134"/>
      </rPr>
      <t>港口建设费对应专项债务收入安排的支出</t>
    </r>
    <r>
      <rPr>
        <b/>
        <sz val="10"/>
        <rFont val="Times New Roman"/>
        <charset val="134"/>
      </rPr>
      <t xml:space="preserve">  </t>
    </r>
  </si>
  <si>
    <r>
      <rPr>
        <sz val="10"/>
        <rFont val="Times New Roman"/>
        <charset val="134"/>
      </rPr>
      <t xml:space="preserve">    </t>
    </r>
    <r>
      <rPr>
        <sz val="10"/>
        <rFont val="宋体"/>
        <charset val="134"/>
      </rPr>
      <t>港口设施</t>
    </r>
    <r>
      <rPr>
        <sz val="10"/>
        <rFont val="Times New Roman"/>
        <charset val="134"/>
      </rPr>
      <t xml:space="preserve">  </t>
    </r>
  </si>
  <si>
    <r>
      <rPr>
        <sz val="10"/>
        <rFont val="Times New Roman"/>
        <charset val="134"/>
      </rPr>
      <t xml:space="preserve">    </t>
    </r>
    <r>
      <rPr>
        <sz val="10"/>
        <rFont val="宋体"/>
        <charset val="134"/>
      </rPr>
      <t>航运保障系统建设</t>
    </r>
    <r>
      <rPr>
        <sz val="10"/>
        <rFont val="Times New Roman"/>
        <charset val="134"/>
      </rPr>
      <t xml:space="preserve">  </t>
    </r>
  </si>
  <si>
    <r>
      <rPr>
        <sz val="10"/>
        <rFont val="Times New Roman"/>
        <charset val="134"/>
      </rPr>
      <t xml:space="preserve">    </t>
    </r>
    <r>
      <rPr>
        <sz val="10"/>
        <rFont val="宋体"/>
        <charset val="134"/>
      </rPr>
      <t>其他港口建设费对应专项债务收入安排的支出</t>
    </r>
    <r>
      <rPr>
        <sz val="10"/>
        <rFont val="Times New Roman"/>
        <charset val="134"/>
      </rPr>
      <t xml:space="preserve">  </t>
    </r>
  </si>
  <si>
    <r>
      <rPr>
        <b/>
        <sz val="10"/>
        <rFont val="宋体"/>
        <charset val="134"/>
      </rPr>
      <t>资源勘探信息等支出</t>
    </r>
  </si>
  <si>
    <r>
      <rPr>
        <b/>
        <sz val="10"/>
        <rFont val="Times New Roman"/>
        <charset val="134"/>
      </rPr>
      <t xml:space="preserve">  </t>
    </r>
    <r>
      <rPr>
        <b/>
        <sz val="10"/>
        <rFont val="宋体"/>
        <charset val="134"/>
      </rPr>
      <t>农网还贷资金支出</t>
    </r>
  </si>
  <si>
    <r>
      <rPr>
        <sz val="10"/>
        <rFont val="Times New Roman"/>
        <charset val="134"/>
      </rPr>
      <t xml:space="preserve">    </t>
    </r>
    <r>
      <rPr>
        <sz val="10"/>
        <rFont val="宋体"/>
        <charset val="134"/>
      </rPr>
      <t>中央农网还贷资金支出</t>
    </r>
  </si>
  <si>
    <r>
      <rPr>
        <sz val="10"/>
        <rFont val="Times New Roman"/>
        <charset val="134"/>
      </rPr>
      <t xml:space="preserve">    </t>
    </r>
    <r>
      <rPr>
        <sz val="10"/>
        <rFont val="宋体"/>
        <charset val="134"/>
      </rPr>
      <t>地方农网还贷资金支出</t>
    </r>
  </si>
  <si>
    <r>
      <rPr>
        <sz val="10"/>
        <rFont val="Times New Roman"/>
        <charset val="134"/>
      </rPr>
      <t xml:space="preserve">    </t>
    </r>
    <r>
      <rPr>
        <sz val="10"/>
        <rFont val="宋体"/>
        <charset val="134"/>
      </rPr>
      <t>其他农网还贷资金支出</t>
    </r>
  </si>
  <si>
    <r>
      <rPr>
        <b/>
        <sz val="10"/>
        <rFont val="宋体"/>
        <charset val="134"/>
      </rPr>
      <t>金融支出</t>
    </r>
  </si>
  <si>
    <r>
      <rPr>
        <b/>
        <sz val="10"/>
        <rFont val="Times New Roman"/>
        <charset val="134"/>
      </rPr>
      <t xml:space="preserve">  </t>
    </r>
    <r>
      <rPr>
        <b/>
        <sz val="10"/>
        <rFont val="宋体"/>
        <charset val="134"/>
      </rPr>
      <t>金融调控支出</t>
    </r>
  </si>
  <si>
    <r>
      <rPr>
        <sz val="10"/>
        <rFont val="Times New Roman"/>
        <charset val="134"/>
      </rPr>
      <t xml:space="preserve">    </t>
    </r>
    <r>
      <rPr>
        <sz val="10"/>
        <rFont val="宋体"/>
        <charset val="134"/>
      </rPr>
      <t>中央特别国债经营基金支出</t>
    </r>
  </si>
  <si>
    <r>
      <rPr>
        <sz val="10"/>
        <rFont val="Times New Roman"/>
        <charset val="134"/>
      </rPr>
      <t xml:space="preserve">    </t>
    </r>
    <r>
      <rPr>
        <sz val="10"/>
        <rFont val="宋体"/>
        <charset val="134"/>
      </rPr>
      <t>中央特别国债经营基金财务支出</t>
    </r>
  </si>
  <si>
    <r>
      <rPr>
        <b/>
        <sz val="10"/>
        <rFont val="宋体"/>
        <charset val="134"/>
      </rPr>
      <t>其他支出</t>
    </r>
  </si>
  <si>
    <r>
      <rPr>
        <b/>
        <sz val="10"/>
        <rFont val="Times New Roman"/>
        <charset val="134"/>
      </rPr>
      <t xml:space="preserve">  </t>
    </r>
    <r>
      <rPr>
        <b/>
        <sz val="10"/>
        <rFont val="宋体"/>
        <charset val="134"/>
      </rPr>
      <t>其他政府性基金及对应专项债务收入安排的支出</t>
    </r>
  </si>
  <si>
    <r>
      <rPr>
        <sz val="10"/>
        <rFont val="Times New Roman"/>
        <charset val="134"/>
      </rPr>
      <t xml:space="preserve">    </t>
    </r>
    <r>
      <rPr>
        <sz val="10"/>
        <rFont val="宋体"/>
        <charset val="134"/>
      </rPr>
      <t>其他政府性基金安排的支出</t>
    </r>
    <r>
      <rPr>
        <sz val="10"/>
        <rFont val="Times New Roman"/>
        <charset val="134"/>
      </rPr>
      <t xml:space="preserve">  </t>
    </r>
  </si>
  <si>
    <r>
      <rPr>
        <sz val="10"/>
        <rFont val="Times New Roman"/>
        <charset val="134"/>
      </rPr>
      <t xml:space="preserve">    </t>
    </r>
    <r>
      <rPr>
        <sz val="10"/>
        <rFont val="宋体"/>
        <charset val="134"/>
      </rPr>
      <t>其他地方自行试点项目收益专项债券收入安排的支出</t>
    </r>
    <r>
      <rPr>
        <sz val="10"/>
        <rFont val="Times New Roman"/>
        <charset val="134"/>
      </rPr>
      <t xml:space="preserve">  </t>
    </r>
  </si>
  <si>
    <r>
      <rPr>
        <sz val="10"/>
        <rFont val="Times New Roman"/>
        <charset val="134"/>
      </rPr>
      <t xml:space="preserve">    </t>
    </r>
    <r>
      <rPr>
        <sz val="10"/>
        <rFont val="宋体"/>
        <charset val="134"/>
      </rPr>
      <t>其他政府性基金债务收入安排的支出</t>
    </r>
    <r>
      <rPr>
        <sz val="10"/>
        <rFont val="Times New Roman"/>
        <charset val="134"/>
      </rPr>
      <t xml:space="preserve">  </t>
    </r>
  </si>
  <si>
    <r>
      <rPr>
        <b/>
        <sz val="10"/>
        <rFont val="Times New Roman"/>
        <charset val="134"/>
      </rPr>
      <t xml:space="preserve">  </t>
    </r>
    <r>
      <rPr>
        <b/>
        <sz val="10"/>
        <rFont val="宋体"/>
        <charset val="134"/>
      </rPr>
      <t>彩票发行销售机构业务费安排的支出</t>
    </r>
  </si>
  <si>
    <r>
      <rPr>
        <sz val="10"/>
        <rFont val="Times New Roman"/>
        <charset val="134"/>
      </rPr>
      <t xml:space="preserve">    </t>
    </r>
    <r>
      <rPr>
        <sz val="10"/>
        <rFont val="宋体"/>
        <charset val="134"/>
      </rPr>
      <t>福利彩票发行机构的业务费支出</t>
    </r>
  </si>
  <si>
    <r>
      <rPr>
        <sz val="10"/>
        <rFont val="Times New Roman"/>
        <charset val="134"/>
      </rPr>
      <t xml:space="preserve">    </t>
    </r>
    <r>
      <rPr>
        <sz val="10"/>
        <rFont val="宋体"/>
        <charset val="134"/>
      </rPr>
      <t>体育彩票发行机构的业务费支出</t>
    </r>
  </si>
  <si>
    <r>
      <rPr>
        <sz val="10"/>
        <rFont val="Times New Roman"/>
        <charset val="134"/>
      </rPr>
      <t xml:space="preserve">    </t>
    </r>
    <r>
      <rPr>
        <sz val="10"/>
        <rFont val="宋体"/>
        <charset val="134"/>
      </rPr>
      <t>福利彩票销售机构的业务费支出</t>
    </r>
  </si>
  <si>
    <r>
      <rPr>
        <sz val="10"/>
        <rFont val="Times New Roman"/>
        <charset val="134"/>
      </rPr>
      <t xml:space="preserve">    </t>
    </r>
    <r>
      <rPr>
        <sz val="10"/>
        <rFont val="宋体"/>
        <charset val="134"/>
      </rPr>
      <t>体育彩票销售机构的业务费支出</t>
    </r>
  </si>
  <si>
    <r>
      <rPr>
        <sz val="10"/>
        <rFont val="Times New Roman"/>
        <charset val="134"/>
      </rPr>
      <t xml:space="preserve">    </t>
    </r>
    <r>
      <rPr>
        <sz val="10"/>
        <rFont val="宋体"/>
        <charset val="134"/>
      </rPr>
      <t>彩票兑奖周转金支出</t>
    </r>
  </si>
  <si>
    <r>
      <rPr>
        <sz val="10"/>
        <rFont val="Times New Roman"/>
        <charset val="134"/>
      </rPr>
      <t xml:space="preserve">    </t>
    </r>
    <r>
      <rPr>
        <sz val="10"/>
        <rFont val="宋体"/>
        <charset val="134"/>
      </rPr>
      <t>彩票发行销售风险基金支出</t>
    </r>
  </si>
  <si>
    <r>
      <rPr>
        <sz val="10"/>
        <rFont val="Times New Roman"/>
        <charset val="134"/>
      </rPr>
      <t xml:space="preserve">    </t>
    </r>
    <r>
      <rPr>
        <sz val="10"/>
        <rFont val="宋体"/>
        <charset val="134"/>
      </rPr>
      <t>彩票市场调控资金支出</t>
    </r>
  </si>
  <si>
    <r>
      <rPr>
        <sz val="10"/>
        <rFont val="Times New Roman"/>
        <charset val="134"/>
      </rPr>
      <t xml:space="preserve">    </t>
    </r>
    <r>
      <rPr>
        <sz val="10"/>
        <rFont val="宋体"/>
        <charset val="134"/>
      </rPr>
      <t>其他彩票发行销售机构业务费安排的支出</t>
    </r>
  </si>
  <si>
    <r>
      <rPr>
        <b/>
        <sz val="10"/>
        <rFont val="Times New Roman"/>
        <charset val="134"/>
      </rPr>
      <t xml:space="preserve">  </t>
    </r>
    <r>
      <rPr>
        <b/>
        <sz val="10"/>
        <rFont val="宋体"/>
        <charset val="134"/>
      </rPr>
      <t>彩票公益金安排的支出</t>
    </r>
  </si>
  <si>
    <r>
      <rPr>
        <sz val="10"/>
        <rFont val="Times New Roman"/>
        <charset val="134"/>
      </rPr>
      <t xml:space="preserve">    </t>
    </r>
    <r>
      <rPr>
        <sz val="10"/>
        <rFont val="宋体"/>
        <charset val="134"/>
      </rPr>
      <t>用于补充全国社会保障基金的彩票公益金支出</t>
    </r>
  </si>
  <si>
    <r>
      <rPr>
        <sz val="10"/>
        <rFont val="Times New Roman"/>
        <charset val="134"/>
      </rPr>
      <t xml:space="preserve">    </t>
    </r>
    <r>
      <rPr>
        <sz val="10"/>
        <rFont val="宋体"/>
        <charset val="134"/>
      </rPr>
      <t>用于社会福利的彩票公益金支出</t>
    </r>
  </si>
  <si>
    <r>
      <rPr>
        <sz val="10"/>
        <rFont val="Times New Roman"/>
        <charset val="134"/>
      </rPr>
      <t xml:space="preserve">    </t>
    </r>
    <r>
      <rPr>
        <sz val="10"/>
        <rFont val="宋体"/>
        <charset val="134"/>
      </rPr>
      <t>用于体育事业的彩票公益金支出</t>
    </r>
  </si>
  <si>
    <r>
      <rPr>
        <sz val="10"/>
        <rFont val="Times New Roman"/>
        <charset val="134"/>
      </rPr>
      <t xml:space="preserve">    </t>
    </r>
    <r>
      <rPr>
        <sz val="10"/>
        <rFont val="宋体"/>
        <charset val="134"/>
      </rPr>
      <t>用于教育事业的彩票公益金支出</t>
    </r>
  </si>
  <si>
    <r>
      <rPr>
        <sz val="10"/>
        <rFont val="Times New Roman"/>
        <charset val="134"/>
      </rPr>
      <t xml:space="preserve">    </t>
    </r>
    <r>
      <rPr>
        <sz val="10"/>
        <rFont val="宋体"/>
        <charset val="134"/>
      </rPr>
      <t>用于红十字事业的彩票公益金支出</t>
    </r>
  </si>
  <si>
    <r>
      <rPr>
        <sz val="10"/>
        <rFont val="Times New Roman"/>
        <charset val="134"/>
      </rPr>
      <t xml:space="preserve">    </t>
    </r>
    <r>
      <rPr>
        <sz val="10"/>
        <rFont val="宋体"/>
        <charset val="134"/>
      </rPr>
      <t>用于残疾人事业的彩票公益金支出</t>
    </r>
  </si>
  <si>
    <r>
      <rPr>
        <sz val="10"/>
        <rFont val="Times New Roman"/>
        <charset val="134"/>
      </rPr>
      <t xml:space="preserve">    </t>
    </r>
    <r>
      <rPr>
        <sz val="10"/>
        <rFont val="宋体"/>
        <charset val="134"/>
      </rPr>
      <t>用于文化事业的彩票公益金支出</t>
    </r>
  </si>
  <si>
    <r>
      <rPr>
        <sz val="10"/>
        <rFont val="Times New Roman"/>
        <charset val="134"/>
      </rPr>
      <t xml:space="preserve">    </t>
    </r>
    <r>
      <rPr>
        <sz val="10"/>
        <rFont val="宋体"/>
        <charset val="134"/>
      </rPr>
      <t>用于扶贫的彩票公益金支出</t>
    </r>
  </si>
  <si>
    <r>
      <rPr>
        <sz val="10"/>
        <rFont val="Times New Roman"/>
        <charset val="134"/>
      </rPr>
      <t xml:space="preserve">    </t>
    </r>
    <r>
      <rPr>
        <sz val="10"/>
        <rFont val="宋体"/>
        <charset val="134"/>
      </rPr>
      <t>用于法律援助的彩票公益金支出</t>
    </r>
  </si>
  <si>
    <r>
      <rPr>
        <sz val="10"/>
        <rFont val="Times New Roman"/>
        <charset val="134"/>
      </rPr>
      <t xml:space="preserve">    </t>
    </r>
    <r>
      <rPr>
        <sz val="10"/>
        <rFont val="宋体"/>
        <charset val="134"/>
      </rPr>
      <t>用于城乡医疗救助的彩票公益金支出</t>
    </r>
  </si>
  <si>
    <r>
      <rPr>
        <sz val="10"/>
        <rFont val="Times New Roman"/>
        <charset val="134"/>
      </rPr>
      <t xml:space="preserve">    </t>
    </r>
    <r>
      <rPr>
        <sz val="10"/>
        <rFont val="宋体"/>
        <charset val="134"/>
      </rPr>
      <t>用于其他社会公益事业的彩票公益金支出</t>
    </r>
  </si>
  <si>
    <r>
      <rPr>
        <b/>
        <sz val="10"/>
        <rFont val="宋体"/>
        <charset val="134"/>
      </rPr>
      <t>债务付息支出</t>
    </r>
  </si>
  <si>
    <r>
      <rPr>
        <b/>
        <sz val="10"/>
        <rFont val="Times New Roman"/>
        <charset val="134"/>
      </rPr>
      <t xml:space="preserve">  </t>
    </r>
    <r>
      <rPr>
        <b/>
        <sz val="10"/>
        <rFont val="宋体"/>
        <charset val="134"/>
      </rPr>
      <t>地方政府专项债务付息支出</t>
    </r>
  </si>
  <si>
    <r>
      <rPr>
        <sz val="10"/>
        <rFont val="Times New Roman"/>
        <charset val="134"/>
      </rPr>
      <t xml:space="preserve">    </t>
    </r>
    <r>
      <rPr>
        <sz val="10"/>
        <rFont val="宋体"/>
        <charset val="134"/>
      </rPr>
      <t>海南省高等级公路车辆通行附加费债务付息支出</t>
    </r>
  </si>
  <si>
    <r>
      <rPr>
        <sz val="10"/>
        <rFont val="Times New Roman"/>
        <charset val="134"/>
      </rPr>
      <t xml:space="preserve">    </t>
    </r>
    <r>
      <rPr>
        <sz val="10"/>
        <rFont val="宋体"/>
        <charset val="134"/>
      </rPr>
      <t>港口建设费债务付息支出</t>
    </r>
  </si>
  <si>
    <r>
      <rPr>
        <sz val="10"/>
        <rFont val="Times New Roman"/>
        <charset val="134"/>
      </rPr>
      <t xml:space="preserve">    </t>
    </r>
    <r>
      <rPr>
        <sz val="10"/>
        <rFont val="宋体"/>
        <charset val="134"/>
      </rPr>
      <t>国家电影事业发展专项资金债务付息支出</t>
    </r>
  </si>
  <si>
    <r>
      <rPr>
        <sz val="10"/>
        <rFont val="Times New Roman"/>
        <charset val="134"/>
      </rPr>
      <t xml:space="preserve">    </t>
    </r>
    <r>
      <rPr>
        <sz val="10"/>
        <rFont val="宋体"/>
        <charset val="134"/>
      </rPr>
      <t>国有土地使用权出让金债务付息支出</t>
    </r>
  </si>
  <si>
    <r>
      <rPr>
        <sz val="10"/>
        <rFont val="Times New Roman"/>
        <charset val="134"/>
      </rPr>
      <t xml:space="preserve">    </t>
    </r>
    <r>
      <rPr>
        <sz val="10"/>
        <rFont val="宋体"/>
        <charset val="134"/>
      </rPr>
      <t>国有土地收益基金债务付息支出</t>
    </r>
  </si>
  <si>
    <r>
      <rPr>
        <sz val="10"/>
        <rFont val="Times New Roman"/>
        <charset val="134"/>
      </rPr>
      <t xml:space="preserve">    </t>
    </r>
    <r>
      <rPr>
        <sz val="10"/>
        <rFont val="宋体"/>
        <charset val="134"/>
      </rPr>
      <t>农业土地开发资金债务付息支出</t>
    </r>
  </si>
  <si>
    <r>
      <rPr>
        <sz val="10"/>
        <rFont val="Times New Roman"/>
        <charset val="134"/>
      </rPr>
      <t xml:space="preserve">    </t>
    </r>
    <r>
      <rPr>
        <sz val="10"/>
        <rFont val="宋体"/>
        <charset val="134"/>
      </rPr>
      <t>大中型水库库区基金债务付息支出</t>
    </r>
  </si>
  <si>
    <r>
      <rPr>
        <sz val="10"/>
        <rFont val="Times New Roman"/>
        <charset val="134"/>
      </rPr>
      <t xml:space="preserve">    </t>
    </r>
    <r>
      <rPr>
        <sz val="10"/>
        <rFont val="宋体"/>
        <charset val="134"/>
      </rPr>
      <t>城市基础设施配套费债务付息支出</t>
    </r>
  </si>
  <si>
    <r>
      <rPr>
        <sz val="10"/>
        <rFont val="Times New Roman"/>
        <charset val="134"/>
      </rPr>
      <t xml:space="preserve">    </t>
    </r>
    <r>
      <rPr>
        <sz val="10"/>
        <rFont val="宋体"/>
        <charset val="134"/>
      </rPr>
      <t>小型水库移民扶助基金债务付息支出</t>
    </r>
  </si>
  <si>
    <r>
      <rPr>
        <sz val="10"/>
        <rFont val="Times New Roman"/>
        <charset val="134"/>
      </rPr>
      <t xml:space="preserve">    </t>
    </r>
    <r>
      <rPr>
        <sz val="10"/>
        <rFont val="宋体"/>
        <charset val="134"/>
      </rPr>
      <t>国家重大水利工程建设基金债务付息支出</t>
    </r>
  </si>
  <si>
    <r>
      <rPr>
        <sz val="10"/>
        <rFont val="Times New Roman"/>
        <charset val="134"/>
      </rPr>
      <t xml:space="preserve">    </t>
    </r>
    <r>
      <rPr>
        <sz val="10"/>
        <rFont val="宋体"/>
        <charset val="134"/>
      </rPr>
      <t>车辆通行费债务付息支出</t>
    </r>
  </si>
  <si>
    <r>
      <rPr>
        <sz val="10"/>
        <rFont val="Times New Roman"/>
        <charset val="134"/>
      </rPr>
      <t xml:space="preserve">    </t>
    </r>
    <r>
      <rPr>
        <sz val="10"/>
        <rFont val="宋体"/>
        <charset val="134"/>
      </rPr>
      <t>污水处理费债务付息支出</t>
    </r>
  </si>
  <si>
    <r>
      <rPr>
        <sz val="10"/>
        <rFont val="Times New Roman"/>
        <charset val="134"/>
      </rPr>
      <t xml:space="preserve">    </t>
    </r>
    <r>
      <rPr>
        <sz val="10"/>
        <rFont val="宋体"/>
        <charset val="134"/>
      </rPr>
      <t>土地储备专项债券付息支出</t>
    </r>
  </si>
  <si>
    <r>
      <rPr>
        <sz val="10"/>
        <rFont val="Times New Roman"/>
        <charset val="134"/>
      </rPr>
      <t xml:space="preserve">    </t>
    </r>
    <r>
      <rPr>
        <sz val="10"/>
        <rFont val="宋体"/>
        <charset val="134"/>
      </rPr>
      <t>政府收费公路专项债券付息支出</t>
    </r>
  </si>
  <si>
    <r>
      <rPr>
        <sz val="10"/>
        <rFont val="Times New Roman"/>
        <charset val="134"/>
      </rPr>
      <t xml:space="preserve">    </t>
    </r>
    <r>
      <rPr>
        <sz val="10"/>
        <rFont val="宋体"/>
        <charset val="134"/>
      </rPr>
      <t>棚户区改造专项债券付息支出</t>
    </r>
  </si>
  <si>
    <r>
      <rPr>
        <sz val="10"/>
        <rFont val="Times New Roman"/>
        <charset val="134"/>
      </rPr>
      <t xml:space="preserve">    </t>
    </r>
    <r>
      <rPr>
        <sz val="10"/>
        <rFont val="宋体"/>
        <charset val="134"/>
      </rPr>
      <t>其他地方自行试点项目收益专项债券付息支出</t>
    </r>
  </si>
  <si>
    <r>
      <rPr>
        <sz val="10"/>
        <rFont val="Times New Roman"/>
        <charset val="134"/>
      </rPr>
      <t xml:space="preserve">    </t>
    </r>
    <r>
      <rPr>
        <sz val="10"/>
        <rFont val="宋体"/>
        <charset val="134"/>
      </rPr>
      <t>其他政府性基金债务付息支出</t>
    </r>
  </si>
  <si>
    <r>
      <rPr>
        <b/>
        <sz val="10"/>
        <rFont val="宋体"/>
        <charset val="134"/>
      </rPr>
      <t>债务发行费用支出</t>
    </r>
  </si>
  <si>
    <r>
      <rPr>
        <b/>
        <sz val="10"/>
        <rFont val="Times New Roman"/>
        <charset val="134"/>
      </rPr>
      <t xml:space="preserve">  </t>
    </r>
    <r>
      <rPr>
        <b/>
        <sz val="10"/>
        <rFont val="宋体"/>
        <charset val="134"/>
      </rPr>
      <t>地方政府专项债务发行费用支出</t>
    </r>
  </si>
  <si>
    <r>
      <rPr>
        <sz val="10"/>
        <rFont val="Times New Roman"/>
        <charset val="134"/>
      </rPr>
      <t xml:space="preserve">    </t>
    </r>
    <r>
      <rPr>
        <sz val="10"/>
        <rFont val="宋体"/>
        <charset val="134"/>
      </rPr>
      <t>海南省高等级公路车辆通行附加费债务发行费用支出</t>
    </r>
  </si>
  <si>
    <r>
      <rPr>
        <sz val="10"/>
        <rFont val="Times New Roman"/>
        <charset val="134"/>
      </rPr>
      <t xml:space="preserve">    </t>
    </r>
    <r>
      <rPr>
        <sz val="10"/>
        <rFont val="宋体"/>
        <charset val="134"/>
      </rPr>
      <t>港口建设费债务发行费用支出</t>
    </r>
  </si>
  <si>
    <r>
      <rPr>
        <sz val="10"/>
        <rFont val="Times New Roman"/>
        <charset val="134"/>
      </rPr>
      <t xml:space="preserve">    </t>
    </r>
    <r>
      <rPr>
        <sz val="10"/>
        <rFont val="宋体"/>
        <charset val="134"/>
      </rPr>
      <t>国家电影事业发展专项资金债务发行费用支出</t>
    </r>
  </si>
  <si>
    <r>
      <rPr>
        <sz val="10"/>
        <rFont val="Times New Roman"/>
        <charset val="134"/>
      </rPr>
      <t xml:space="preserve">    </t>
    </r>
    <r>
      <rPr>
        <sz val="10"/>
        <rFont val="宋体"/>
        <charset val="134"/>
      </rPr>
      <t>国有土地使用权出让金债务发行费用支出</t>
    </r>
  </si>
  <si>
    <r>
      <rPr>
        <sz val="10"/>
        <rFont val="Times New Roman"/>
        <charset val="134"/>
      </rPr>
      <t xml:space="preserve">    </t>
    </r>
    <r>
      <rPr>
        <sz val="10"/>
        <rFont val="宋体"/>
        <charset val="134"/>
      </rPr>
      <t>国有土地收益基金债务发行费用支出</t>
    </r>
  </si>
  <si>
    <r>
      <rPr>
        <sz val="10"/>
        <rFont val="Times New Roman"/>
        <charset val="134"/>
      </rPr>
      <t xml:space="preserve">    </t>
    </r>
    <r>
      <rPr>
        <sz val="10"/>
        <rFont val="宋体"/>
        <charset val="134"/>
      </rPr>
      <t>农业土地开发资金债务发行费用支出</t>
    </r>
  </si>
  <si>
    <r>
      <rPr>
        <sz val="10"/>
        <rFont val="Times New Roman"/>
        <charset val="134"/>
      </rPr>
      <t xml:space="preserve">    </t>
    </r>
    <r>
      <rPr>
        <sz val="10"/>
        <rFont val="宋体"/>
        <charset val="134"/>
      </rPr>
      <t>大中型水库库区基金债务发行费用支出</t>
    </r>
  </si>
  <si>
    <r>
      <rPr>
        <sz val="10"/>
        <rFont val="Times New Roman"/>
        <charset val="134"/>
      </rPr>
      <t xml:space="preserve">    </t>
    </r>
    <r>
      <rPr>
        <sz val="10"/>
        <rFont val="宋体"/>
        <charset val="134"/>
      </rPr>
      <t>城市基础设施配套费债务发行费用支出</t>
    </r>
  </si>
  <si>
    <r>
      <rPr>
        <sz val="10"/>
        <rFont val="Times New Roman"/>
        <charset val="134"/>
      </rPr>
      <t xml:space="preserve">    </t>
    </r>
    <r>
      <rPr>
        <sz val="10"/>
        <rFont val="宋体"/>
        <charset val="134"/>
      </rPr>
      <t>小型水库移民扶助基金债务发行费用支出</t>
    </r>
  </si>
  <si>
    <r>
      <rPr>
        <sz val="10"/>
        <rFont val="Times New Roman"/>
        <charset val="134"/>
      </rPr>
      <t xml:space="preserve">    </t>
    </r>
    <r>
      <rPr>
        <sz val="10"/>
        <rFont val="宋体"/>
        <charset val="134"/>
      </rPr>
      <t>国家重大水利工程建设基金债务发行费用支出</t>
    </r>
  </si>
  <si>
    <r>
      <rPr>
        <sz val="10"/>
        <rFont val="Times New Roman"/>
        <charset val="134"/>
      </rPr>
      <t xml:space="preserve">    </t>
    </r>
    <r>
      <rPr>
        <sz val="10"/>
        <rFont val="宋体"/>
        <charset val="134"/>
      </rPr>
      <t>车辆通行费债务发行费用支出</t>
    </r>
  </si>
  <si>
    <r>
      <rPr>
        <sz val="10"/>
        <rFont val="Times New Roman"/>
        <charset val="134"/>
      </rPr>
      <t xml:space="preserve">    </t>
    </r>
    <r>
      <rPr>
        <sz val="10"/>
        <rFont val="宋体"/>
        <charset val="134"/>
      </rPr>
      <t>污水处理费债务发行费用支出</t>
    </r>
  </si>
  <si>
    <r>
      <rPr>
        <sz val="10"/>
        <rFont val="Times New Roman"/>
        <charset val="134"/>
      </rPr>
      <t xml:space="preserve">    </t>
    </r>
    <r>
      <rPr>
        <sz val="10"/>
        <rFont val="宋体"/>
        <charset val="134"/>
      </rPr>
      <t>土地储备专项债券发行费用支出</t>
    </r>
  </si>
  <si>
    <r>
      <rPr>
        <sz val="10"/>
        <rFont val="Times New Roman"/>
        <charset val="134"/>
      </rPr>
      <t xml:space="preserve">    </t>
    </r>
    <r>
      <rPr>
        <sz val="10"/>
        <rFont val="宋体"/>
        <charset val="134"/>
      </rPr>
      <t>政府收费公路专项债券发行费用支出</t>
    </r>
  </si>
  <si>
    <r>
      <rPr>
        <sz val="10"/>
        <rFont val="Times New Roman"/>
        <charset val="134"/>
      </rPr>
      <t xml:space="preserve">    </t>
    </r>
    <r>
      <rPr>
        <sz val="10"/>
        <rFont val="宋体"/>
        <charset val="134"/>
      </rPr>
      <t>棚户区改造专项债券发行费用支出</t>
    </r>
  </si>
  <si>
    <r>
      <rPr>
        <sz val="10"/>
        <rFont val="Times New Roman"/>
        <charset val="134"/>
      </rPr>
      <t xml:space="preserve">    </t>
    </r>
    <r>
      <rPr>
        <sz val="10"/>
        <rFont val="宋体"/>
        <charset val="134"/>
      </rPr>
      <t>其他地方自行试点项目收益专项债券发行费用支出</t>
    </r>
  </si>
  <si>
    <r>
      <rPr>
        <sz val="10"/>
        <rFont val="Times New Roman"/>
        <charset val="134"/>
      </rPr>
      <t xml:space="preserve">    </t>
    </r>
    <r>
      <rPr>
        <sz val="10"/>
        <rFont val="宋体"/>
        <charset val="134"/>
      </rPr>
      <t>其他政府性基金债务发行费用支出</t>
    </r>
  </si>
  <si>
    <r>
      <rPr>
        <b/>
        <sz val="10"/>
        <rFont val="宋体"/>
        <charset val="134"/>
      </rPr>
      <t>抗疫特别国债安排的支出</t>
    </r>
  </si>
  <si>
    <r>
      <rPr>
        <b/>
        <sz val="10"/>
        <rFont val="Times New Roman"/>
        <charset val="134"/>
      </rPr>
      <t xml:space="preserve">  </t>
    </r>
    <r>
      <rPr>
        <b/>
        <sz val="10"/>
        <rFont val="宋体"/>
        <charset val="134"/>
      </rPr>
      <t>基础设施建设</t>
    </r>
  </si>
  <si>
    <r>
      <rPr>
        <sz val="10"/>
        <rFont val="Times New Roman"/>
        <charset val="134"/>
      </rPr>
      <t xml:space="preserve">    </t>
    </r>
    <r>
      <rPr>
        <sz val="10"/>
        <rFont val="宋体"/>
        <charset val="134"/>
      </rPr>
      <t>公共卫生体系建设</t>
    </r>
  </si>
  <si>
    <r>
      <rPr>
        <sz val="10"/>
        <rFont val="Times New Roman"/>
        <charset val="134"/>
      </rPr>
      <t xml:space="preserve">    </t>
    </r>
    <r>
      <rPr>
        <sz val="10"/>
        <rFont val="宋体"/>
        <charset val="134"/>
      </rPr>
      <t>重大疫情防控救治体系建设</t>
    </r>
  </si>
  <si>
    <r>
      <rPr>
        <sz val="10"/>
        <rFont val="Times New Roman"/>
        <charset val="134"/>
      </rPr>
      <t xml:space="preserve">    </t>
    </r>
    <r>
      <rPr>
        <sz val="10"/>
        <rFont val="宋体"/>
        <charset val="134"/>
      </rPr>
      <t>粮食安全</t>
    </r>
  </si>
  <si>
    <r>
      <rPr>
        <sz val="10"/>
        <rFont val="Times New Roman"/>
        <charset val="134"/>
      </rPr>
      <t xml:space="preserve">    </t>
    </r>
    <r>
      <rPr>
        <sz val="10"/>
        <rFont val="宋体"/>
        <charset val="134"/>
      </rPr>
      <t>能源安全</t>
    </r>
  </si>
  <si>
    <r>
      <rPr>
        <sz val="10"/>
        <rFont val="Times New Roman"/>
        <charset val="134"/>
      </rPr>
      <t xml:space="preserve">    </t>
    </r>
    <r>
      <rPr>
        <sz val="10"/>
        <rFont val="宋体"/>
        <charset val="134"/>
      </rPr>
      <t>应急物资保障</t>
    </r>
  </si>
  <si>
    <r>
      <rPr>
        <sz val="10"/>
        <rFont val="Times New Roman"/>
        <charset val="134"/>
      </rPr>
      <t xml:space="preserve">    </t>
    </r>
    <r>
      <rPr>
        <sz val="10"/>
        <rFont val="宋体"/>
        <charset val="134"/>
      </rPr>
      <t>产业链改造升级</t>
    </r>
  </si>
  <si>
    <r>
      <rPr>
        <sz val="10"/>
        <rFont val="Times New Roman"/>
        <charset val="134"/>
      </rPr>
      <t xml:space="preserve">    </t>
    </r>
    <r>
      <rPr>
        <sz val="10"/>
        <rFont val="宋体"/>
        <charset val="134"/>
      </rPr>
      <t>城镇老旧小区改造</t>
    </r>
  </si>
  <si>
    <r>
      <rPr>
        <sz val="10"/>
        <rFont val="Times New Roman"/>
        <charset val="134"/>
      </rPr>
      <t xml:space="preserve">    </t>
    </r>
    <r>
      <rPr>
        <sz val="10"/>
        <rFont val="宋体"/>
        <charset val="134"/>
      </rPr>
      <t>生态环境治理</t>
    </r>
  </si>
  <si>
    <r>
      <rPr>
        <sz val="10"/>
        <rFont val="Times New Roman"/>
        <charset val="134"/>
      </rPr>
      <t xml:space="preserve">    </t>
    </r>
    <r>
      <rPr>
        <sz val="10"/>
        <rFont val="宋体"/>
        <charset val="134"/>
      </rPr>
      <t>交通基础设施建设</t>
    </r>
  </si>
  <si>
    <r>
      <rPr>
        <sz val="10"/>
        <rFont val="Times New Roman"/>
        <charset val="134"/>
      </rPr>
      <t xml:space="preserve">    </t>
    </r>
    <r>
      <rPr>
        <sz val="10"/>
        <rFont val="宋体"/>
        <charset val="134"/>
      </rPr>
      <t>市政设施建设</t>
    </r>
  </si>
  <si>
    <r>
      <rPr>
        <sz val="10"/>
        <rFont val="Times New Roman"/>
        <charset val="134"/>
      </rPr>
      <t xml:space="preserve">    </t>
    </r>
    <r>
      <rPr>
        <sz val="10"/>
        <rFont val="宋体"/>
        <charset val="134"/>
      </rPr>
      <t>重大区域规划基础设施建设</t>
    </r>
  </si>
  <si>
    <r>
      <rPr>
        <sz val="10"/>
        <rFont val="Times New Roman"/>
        <charset val="134"/>
      </rPr>
      <t xml:space="preserve">    </t>
    </r>
    <r>
      <rPr>
        <sz val="10"/>
        <rFont val="宋体"/>
        <charset val="134"/>
      </rPr>
      <t>其他基础设施建设</t>
    </r>
  </si>
  <si>
    <r>
      <rPr>
        <sz val="10"/>
        <rFont val="Times New Roman"/>
        <charset val="134"/>
      </rPr>
      <t xml:space="preserve">  </t>
    </r>
    <r>
      <rPr>
        <sz val="10"/>
        <rFont val="宋体"/>
        <charset val="134"/>
      </rPr>
      <t>抗疫相关支出</t>
    </r>
  </si>
  <si>
    <r>
      <rPr>
        <sz val="10"/>
        <rFont val="Times New Roman"/>
        <charset val="134"/>
      </rPr>
      <t xml:space="preserve">    </t>
    </r>
    <r>
      <rPr>
        <sz val="10"/>
        <rFont val="宋体"/>
        <charset val="134"/>
      </rPr>
      <t>减免房租补贴</t>
    </r>
  </si>
  <si>
    <r>
      <rPr>
        <sz val="10"/>
        <rFont val="Times New Roman"/>
        <charset val="134"/>
      </rPr>
      <t xml:space="preserve">    </t>
    </r>
    <r>
      <rPr>
        <sz val="10"/>
        <rFont val="宋体"/>
        <charset val="134"/>
      </rPr>
      <t>重点企业贷款贴息</t>
    </r>
  </si>
  <si>
    <r>
      <rPr>
        <sz val="10"/>
        <rFont val="Times New Roman"/>
        <charset val="134"/>
      </rPr>
      <t xml:space="preserve">    </t>
    </r>
    <r>
      <rPr>
        <sz val="10"/>
        <rFont val="宋体"/>
        <charset val="134"/>
      </rPr>
      <t>创业担保贷款贴息</t>
    </r>
  </si>
  <si>
    <r>
      <rPr>
        <sz val="10"/>
        <rFont val="Times New Roman"/>
        <charset val="134"/>
      </rPr>
      <t xml:space="preserve">    </t>
    </r>
    <r>
      <rPr>
        <sz val="10"/>
        <rFont val="宋体"/>
        <charset val="134"/>
      </rPr>
      <t>援企稳岗补贴</t>
    </r>
  </si>
  <si>
    <r>
      <rPr>
        <sz val="10"/>
        <rFont val="Times New Roman"/>
        <charset val="134"/>
      </rPr>
      <t xml:space="preserve">    </t>
    </r>
    <r>
      <rPr>
        <sz val="10"/>
        <rFont val="宋体"/>
        <charset val="134"/>
      </rPr>
      <t>困难群众基本生活补助</t>
    </r>
  </si>
  <si>
    <r>
      <rPr>
        <sz val="10"/>
        <rFont val="Times New Roman"/>
        <charset val="134"/>
      </rPr>
      <t xml:space="preserve">    </t>
    </r>
    <r>
      <rPr>
        <sz val="10"/>
        <rFont val="宋体"/>
        <charset val="134"/>
      </rPr>
      <t>其他抗疫相关支出</t>
    </r>
  </si>
  <si>
    <t>政府性基金预算支出</t>
  </si>
  <si>
    <r>
      <rPr>
        <b/>
        <sz val="16"/>
        <rFont val="Times New Roman"/>
        <charset val="134"/>
      </rPr>
      <t>2021</t>
    </r>
    <r>
      <rPr>
        <b/>
        <sz val="16"/>
        <rFont val="宋体"/>
        <charset val="134"/>
      </rPr>
      <t>年攀枝花市政府性基金预算收支平衡表</t>
    </r>
  </si>
  <si>
    <r>
      <rPr>
        <sz val="11"/>
        <rFont val="宋体"/>
        <charset val="134"/>
      </rPr>
      <t>单位：万元</t>
    </r>
  </si>
  <si>
    <r>
      <rPr>
        <sz val="11"/>
        <rFont val="宋体"/>
        <charset val="134"/>
      </rPr>
      <t>政府性基金预算收入</t>
    </r>
  </si>
  <si>
    <r>
      <rPr>
        <sz val="11"/>
        <rFont val="宋体"/>
        <charset val="134"/>
      </rPr>
      <t>政府性基金预算支出</t>
    </r>
  </si>
  <si>
    <r>
      <rPr>
        <sz val="11"/>
        <rFont val="宋体"/>
        <charset val="134"/>
      </rPr>
      <t>政府性基金预算上级补助收入</t>
    </r>
  </si>
  <si>
    <r>
      <rPr>
        <sz val="11"/>
        <rFont val="宋体"/>
        <charset val="134"/>
      </rPr>
      <t>政府性基金预算补助下级支出</t>
    </r>
  </si>
  <si>
    <r>
      <rPr>
        <sz val="11"/>
        <rFont val="宋体"/>
        <charset val="134"/>
      </rPr>
      <t>政府性基金预算下级上解收入</t>
    </r>
  </si>
  <si>
    <r>
      <rPr>
        <sz val="11"/>
        <rFont val="宋体"/>
        <charset val="134"/>
      </rPr>
      <t>政府性基金预算上解上级支出</t>
    </r>
  </si>
  <si>
    <r>
      <rPr>
        <sz val="11"/>
        <rFont val="宋体"/>
        <charset val="134"/>
      </rPr>
      <t>政府性基金预算上年结余</t>
    </r>
  </si>
  <si>
    <r>
      <rPr>
        <sz val="11"/>
        <rFont val="宋体"/>
        <charset val="134"/>
      </rPr>
      <t>政府性基金预算调入资金</t>
    </r>
  </si>
  <si>
    <r>
      <rPr>
        <sz val="11"/>
        <rFont val="宋体"/>
        <charset val="134"/>
      </rPr>
      <t>政府性基金预算调出资金</t>
    </r>
  </si>
  <si>
    <r>
      <rPr>
        <sz val="11"/>
        <rFont val="Times New Roman"/>
        <charset val="134"/>
      </rPr>
      <t xml:space="preserve">  </t>
    </r>
    <r>
      <rPr>
        <sz val="11"/>
        <rFont val="宋体"/>
        <charset val="134"/>
      </rPr>
      <t>一般公共预算调入</t>
    </r>
  </si>
  <si>
    <r>
      <rPr>
        <sz val="11"/>
        <rFont val="Times New Roman"/>
        <charset val="134"/>
      </rPr>
      <t xml:space="preserve">  </t>
    </r>
    <r>
      <rPr>
        <sz val="11"/>
        <rFont val="宋体"/>
        <charset val="134"/>
      </rPr>
      <t>其他调入资金</t>
    </r>
  </si>
  <si>
    <r>
      <rPr>
        <sz val="11"/>
        <rFont val="宋体"/>
        <charset val="134"/>
      </rPr>
      <t>债务收入</t>
    </r>
  </si>
  <si>
    <r>
      <rPr>
        <sz val="11"/>
        <rFont val="宋体"/>
        <charset val="134"/>
      </rPr>
      <t>债务还本支出</t>
    </r>
  </si>
  <si>
    <r>
      <rPr>
        <sz val="11"/>
        <rFont val="Times New Roman"/>
        <charset val="134"/>
      </rPr>
      <t xml:space="preserve">  </t>
    </r>
    <r>
      <rPr>
        <sz val="11"/>
        <rFont val="宋体"/>
        <charset val="134"/>
      </rPr>
      <t>地方政府专项债务还本支出</t>
    </r>
  </si>
  <si>
    <r>
      <rPr>
        <sz val="11"/>
        <rFont val="宋体"/>
        <charset val="134"/>
      </rPr>
      <t>债务转贷收入</t>
    </r>
  </si>
  <si>
    <r>
      <rPr>
        <sz val="11"/>
        <rFont val="宋体"/>
        <charset val="134"/>
      </rPr>
      <t>债务转贷支出</t>
    </r>
  </si>
  <si>
    <r>
      <rPr>
        <sz val="11"/>
        <rFont val="Times New Roman"/>
        <charset val="134"/>
      </rPr>
      <t xml:space="preserve">  </t>
    </r>
    <r>
      <rPr>
        <sz val="11"/>
        <rFont val="宋体"/>
        <charset val="134"/>
      </rPr>
      <t>地方政府专项债务转贷收入</t>
    </r>
  </si>
  <si>
    <r>
      <rPr>
        <sz val="11"/>
        <rFont val="宋体"/>
        <charset val="134"/>
      </rPr>
      <t>政府性基金预算年终结余</t>
    </r>
  </si>
  <si>
    <t>收　　入　　总　　计　</t>
  </si>
  <si>
    <t>支　　出　　总　　计　</t>
  </si>
  <si>
    <r>
      <rPr>
        <b/>
        <sz val="16"/>
        <color theme="1"/>
        <rFont val="Times New Roman"/>
        <charset val="134"/>
      </rPr>
      <t>2021</t>
    </r>
    <r>
      <rPr>
        <b/>
        <sz val="16"/>
        <color theme="1"/>
        <rFont val="宋体"/>
        <charset val="134"/>
      </rPr>
      <t>年攀枝花市市本级政府性基金预算收入执行表</t>
    </r>
  </si>
  <si>
    <r>
      <rPr>
        <sz val="11"/>
        <color theme="1"/>
        <rFont val="Times New Roman"/>
        <charset val="134"/>
      </rPr>
      <t xml:space="preserve">                                     </t>
    </r>
    <r>
      <rPr>
        <sz val="11"/>
        <color theme="1"/>
        <rFont val="宋体"/>
        <charset val="134"/>
      </rPr>
      <t>单位</t>
    </r>
    <r>
      <rPr>
        <sz val="11"/>
        <color theme="1"/>
        <rFont val="Times New Roman"/>
        <charset val="134"/>
      </rPr>
      <t>:</t>
    </r>
    <r>
      <rPr>
        <sz val="11"/>
        <color theme="1"/>
        <rFont val="宋体"/>
        <charset val="134"/>
      </rPr>
      <t>万元，</t>
    </r>
    <r>
      <rPr>
        <sz val="11"/>
        <color theme="1"/>
        <rFont val="Times New Roman"/>
        <charset val="134"/>
      </rPr>
      <t>%</t>
    </r>
  </si>
  <si>
    <r>
      <rPr>
        <b/>
        <sz val="11"/>
        <rFont val="宋体"/>
        <charset val="134"/>
      </rPr>
      <t>为预算</t>
    </r>
  </si>
  <si>
    <r>
      <rPr>
        <b/>
        <sz val="11"/>
        <rFont val="宋体"/>
        <charset val="134"/>
      </rPr>
      <t>为上年决算</t>
    </r>
  </si>
  <si>
    <r>
      <rPr>
        <b/>
        <sz val="11"/>
        <rFont val="宋体"/>
        <charset val="134"/>
      </rPr>
      <t>政府性基金预算收入</t>
    </r>
  </si>
  <si>
    <r>
      <rPr>
        <b/>
        <sz val="16"/>
        <color theme="1"/>
        <rFont val="Times New Roman"/>
        <charset val="134"/>
      </rPr>
      <t>2021</t>
    </r>
    <r>
      <rPr>
        <b/>
        <sz val="16"/>
        <color theme="1"/>
        <rFont val="宋体"/>
        <charset val="134"/>
      </rPr>
      <t>年攀枝花市市本级政府性基金支出执行表</t>
    </r>
  </si>
  <si>
    <r>
      <rPr>
        <sz val="11"/>
        <color theme="1"/>
        <rFont val="Times New Roman"/>
        <charset val="134"/>
      </rPr>
      <t xml:space="preserve">                    </t>
    </r>
    <r>
      <rPr>
        <sz val="11"/>
        <color theme="1"/>
        <rFont val="宋体"/>
        <charset val="134"/>
      </rPr>
      <t>单位：万元，</t>
    </r>
    <r>
      <rPr>
        <sz val="11"/>
        <color theme="1"/>
        <rFont val="Times New Roman"/>
        <charset val="134"/>
      </rPr>
      <t xml:space="preserve">% </t>
    </r>
  </si>
  <si>
    <r>
      <rPr>
        <b/>
        <sz val="10"/>
        <rFont val="Times New Roman"/>
        <charset val="134"/>
      </rPr>
      <t xml:space="preserve">  </t>
    </r>
    <r>
      <rPr>
        <b/>
        <sz val="10"/>
        <rFont val="宋体"/>
        <charset val="134"/>
      </rPr>
      <t>国有土地使用权出让收入安排的支出</t>
    </r>
  </si>
  <si>
    <r>
      <rPr>
        <b/>
        <sz val="10"/>
        <rFont val="宋体"/>
        <charset val="134"/>
      </rPr>
      <t>资源勘探工业信息等支出</t>
    </r>
  </si>
  <si>
    <r>
      <rPr>
        <b/>
        <sz val="10"/>
        <rFont val="Times New Roman"/>
        <charset val="134"/>
      </rPr>
      <t xml:space="preserve">  </t>
    </r>
    <r>
      <rPr>
        <b/>
        <sz val="10"/>
        <rFont val="宋体"/>
        <charset val="134"/>
      </rPr>
      <t>抗疫相关支出</t>
    </r>
  </si>
  <si>
    <r>
      <rPr>
        <b/>
        <sz val="16"/>
        <rFont val="Times New Roman"/>
        <charset val="134"/>
      </rPr>
      <t>2021</t>
    </r>
    <r>
      <rPr>
        <b/>
        <sz val="16"/>
        <rFont val="宋体"/>
        <charset val="134"/>
      </rPr>
      <t>年攀枝花市市本级政府性基金预算收支平衡表</t>
    </r>
  </si>
  <si>
    <t>收入总计</t>
  </si>
  <si>
    <r>
      <rPr>
        <b/>
        <sz val="16"/>
        <color theme="1"/>
        <rFont val="Times New Roman"/>
        <charset val="134"/>
      </rPr>
      <t>2021</t>
    </r>
    <r>
      <rPr>
        <b/>
        <sz val="16"/>
        <color theme="1"/>
        <rFont val="宋体"/>
        <charset val="134"/>
      </rPr>
      <t>年省对市政府性基金预算转移支付补助执行表</t>
    </r>
  </si>
  <si>
    <t>政府性基金上级补助收入</t>
  </si>
  <si>
    <r>
      <rPr>
        <b/>
        <sz val="11"/>
        <color theme="1"/>
        <rFont val="Times New Roman"/>
        <charset val="134"/>
      </rPr>
      <t xml:space="preserve"> </t>
    </r>
    <r>
      <rPr>
        <b/>
        <sz val="11"/>
        <color theme="1"/>
        <rFont val="宋体"/>
        <charset val="134"/>
      </rPr>
      <t>政府性基金转移支付收入</t>
    </r>
  </si>
  <si>
    <r>
      <rPr>
        <sz val="11"/>
        <rFont val="Times New Roman"/>
        <charset val="134"/>
      </rPr>
      <t xml:space="preserve">  </t>
    </r>
    <r>
      <rPr>
        <sz val="11"/>
        <rFont val="宋体"/>
        <charset val="134"/>
      </rPr>
      <t>国家电影事业发展专项资金相关收入</t>
    </r>
  </si>
  <si>
    <r>
      <rPr>
        <sz val="11"/>
        <rFont val="Times New Roman"/>
        <charset val="134"/>
      </rPr>
      <t xml:space="preserve">  </t>
    </r>
    <r>
      <rPr>
        <sz val="11"/>
        <rFont val="宋体"/>
        <charset val="134"/>
      </rPr>
      <t>大中型水库移民后期扶持基金收入</t>
    </r>
  </si>
  <si>
    <r>
      <rPr>
        <sz val="11"/>
        <rFont val="Times New Roman"/>
        <charset val="134"/>
      </rPr>
      <t xml:space="preserve">  </t>
    </r>
    <r>
      <rPr>
        <sz val="11"/>
        <rFont val="宋体"/>
        <charset val="134"/>
      </rPr>
      <t>大中型水库库区基金收入</t>
    </r>
  </si>
  <si>
    <r>
      <rPr>
        <sz val="11"/>
        <rFont val="Times New Roman"/>
        <charset val="134"/>
      </rPr>
      <t xml:space="preserve">  </t>
    </r>
    <r>
      <rPr>
        <sz val="11"/>
        <rFont val="宋体"/>
        <charset val="134"/>
      </rPr>
      <t>彩票公益金收入</t>
    </r>
  </si>
  <si>
    <r>
      <rPr>
        <b/>
        <sz val="11"/>
        <color theme="1"/>
        <rFont val="Times New Roman"/>
        <charset val="134"/>
      </rPr>
      <t xml:space="preserve"> </t>
    </r>
    <r>
      <rPr>
        <b/>
        <sz val="11"/>
        <color theme="1"/>
        <rFont val="宋体"/>
        <charset val="134"/>
      </rPr>
      <t>抗疫特别国债转移支付收入</t>
    </r>
  </si>
  <si>
    <r>
      <rPr>
        <b/>
        <sz val="16"/>
        <color theme="1"/>
        <rFont val="Times New Roman"/>
        <charset val="134"/>
      </rPr>
      <t>2021</t>
    </r>
    <r>
      <rPr>
        <b/>
        <sz val="16"/>
        <color theme="1"/>
        <rFont val="宋体"/>
        <charset val="134"/>
      </rPr>
      <t>年市对区政府性基金预算转移支付补助执行表</t>
    </r>
  </si>
  <si>
    <r>
      <rPr>
        <sz val="11"/>
        <color theme="1"/>
        <rFont val="宋体"/>
        <charset val="134"/>
      </rPr>
      <t>单位：万元</t>
    </r>
  </si>
  <si>
    <r>
      <rPr>
        <b/>
        <sz val="11"/>
        <color theme="1"/>
        <rFont val="宋体"/>
        <charset val="134"/>
      </rPr>
      <t>项</t>
    </r>
    <r>
      <rPr>
        <b/>
        <sz val="11"/>
        <color theme="1"/>
        <rFont val="宋体"/>
        <charset val="134"/>
      </rPr>
      <t>目</t>
    </r>
  </si>
  <si>
    <r>
      <rPr>
        <b/>
        <sz val="11"/>
        <color theme="1"/>
        <rFont val="宋体"/>
        <charset val="134"/>
      </rPr>
      <t>政府性基金市对区补助支出</t>
    </r>
  </si>
  <si>
    <r>
      <rPr>
        <b/>
        <sz val="11"/>
        <color theme="1"/>
        <rFont val="Times New Roman"/>
        <charset val="134"/>
      </rPr>
      <t xml:space="preserve"> </t>
    </r>
    <r>
      <rPr>
        <b/>
        <sz val="11"/>
        <color theme="1"/>
        <rFont val="宋体"/>
        <charset val="134"/>
      </rPr>
      <t>政府性基金转移支付支出</t>
    </r>
  </si>
  <si>
    <r>
      <rPr>
        <sz val="11"/>
        <rFont val="Times New Roman"/>
        <charset val="134"/>
      </rPr>
      <t xml:space="preserve">  </t>
    </r>
    <r>
      <rPr>
        <sz val="11"/>
        <rFont val="宋体"/>
        <charset val="134"/>
      </rPr>
      <t>国有土地出让金收入安排的支出</t>
    </r>
  </si>
  <si>
    <r>
      <rPr>
        <sz val="11"/>
        <rFont val="Times New Roman"/>
        <charset val="134"/>
      </rPr>
      <t xml:space="preserve">  </t>
    </r>
    <r>
      <rPr>
        <sz val="11"/>
        <rFont val="宋体"/>
        <charset val="134"/>
      </rPr>
      <t>大中型水库移民后期扶持基金支出</t>
    </r>
  </si>
  <si>
    <r>
      <rPr>
        <sz val="11"/>
        <rFont val="Times New Roman"/>
        <charset val="134"/>
      </rPr>
      <t xml:space="preserve">  </t>
    </r>
    <r>
      <rPr>
        <sz val="11"/>
        <rFont val="宋体"/>
        <charset val="134"/>
      </rPr>
      <t>大中型水库库区基金支出</t>
    </r>
  </si>
  <si>
    <r>
      <rPr>
        <sz val="11"/>
        <rFont val="Times New Roman"/>
        <charset val="134"/>
      </rPr>
      <t xml:space="preserve">  </t>
    </r>
    <r>
      <rPr>
        <sz val="11"/>
        <rFont val="宋体"/>
        <charset val="134"/>
      </rPr>
      <t>彩票公益金支出</t>
    </r>
  </si>
  <si>
    <r>
      <rPr>
        <b/>
        <sz val="11"/>
        <color theme="1"/>
        <rFont val="Times New Roman"/>
        <charset val="134"/>
      </rPr>
      <t xml:space="preserve"> </t>
    </r>
    <r>
      <rPr>
        <b/>
        <sz val="11"/>
        <color theme="1"/>
        <rFont val="宋体"/>
        <charset val="134"/>
      </rPr>
      <t>抗疫特别国债转移支付支出</t>
    </r>
  </si>
  <si>
    <t>2021年攀枝花市国有资本经营预算收入执行表</t>
  </si>
  <si>
    <t>利润收入</t>
  </si>
  <si>
    <r>
      <rPr>
        <sz val="11"/>
        <rFont val="Times New Roman"/>
        <charset val="134"/>
      </rPr>
      <t xml:space="preserve">  </t>
    </r>
    <r>
      <rPr>
        <sz val="11"/>
        <rFont val="宋体"/>
        <charset val="134"/>
      </rPr>
      <t>投资服务企业利润收入</t>
    </r>
  </si>
  <si>
    <t xml:space="preserve">  房地产企业利润收入</t>
  </si>
  <si>
    <t xml:space="preserve">  建材企业利润收入</t>
  </si>
  <si>
    <r>
      <rPr>
        <sz val="11"/>
        <color theme="1"/>
        <rFont val="宋体"/>
        <charset val="134"/>
        <scheme val="minor"/>
      </rPr>
      <t xml:space="preserve"> </t>
    </r>
    <r>
      <rPr>
        <sz val="11"/>
        <color theme="1"/>
        <rFont val="宋体"/>
        <charset val="134"/>
        <scheme val="minor"/>
      </rPr>
      <t>金融企业利润收入</t>
    </r>
  </si>
  <si>
    <r>
      <rPr>
        <sz val="11"/>
        <rFont val="Times New Roman"/>
        <charset val="134"/>
      </rPr>
      <t xml:space="preserve">  </t>
    </r>
    <r>
      <rPr>
        <sz val="11"/>
        <rFont val="宋体"/>
        <charset val="134"/>
      </rPr>
      <t>其他国有资本经营预算企业利润收入</t>
    </r>
  </si>
  <si>
    <t>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</si>
  <si>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</si>
  <si>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</si>
  <si>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</si>
  <si>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</si>
  <si>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产权转让收入</t>
  </si>
  <si>
    <t xml:space="preserve">  国有股权、股份转让收入</t>
  </si>
  <si>
    <t xml:space="preserve">  国有独资企业产权转让收入</t>
  </si>
  <si>
    <t xml:space="preserve">  金融企业产权转让收入</t>
  </si>
  <si>
    <t xml:space="preserve">  其他国有资本经营预算企业产权转让收入</t>
  </si>
  <si>
    <t>清算收入</t>
  </si>
  <si>
    <t xml:space="preserve">  国有股权、股份清算收入</t>
  </si>
  <si>
    <t xml:space="preserve">  国有独资企业清算收入</t>
  </si>
  <si>
    <t xml:space="preserve">  其他国有资本经营预算企业清算收入</t>
  </si>
  <si>
    <t>其他收入</t>
  </si>
  <si>
    <t xml:space="preserve">  其他国有资本经营预算收入</t>
  </si>
  <si>
    <t>国有资本经营预算收入</t>
  </si>
  <si>
    <t>2021年攀枝花市国有资本经营预算支出执行表</t>
  </si>
  <si>
    <r>
      <rPr>
        <b/>
        <sz val="11"/>
        <rFont val="宋体"/>
        <charset val="134"/>
      </rPr>
      <t>社会保障和就业支出</t>
    </r>
  </si>
  <si>
    <r>
      <rPr>
        <b/>
        <sz val="11"/>
        <rFont val="Times New Roman"/>
        <charset val="134"/>
      </rPr>
      <t xml:space="preserve">  </t>
    </r>
    <r>
      <rPr>
        <b/>
        <sz val="11"/>
        <rFont val="宋体"/>
        <charset val="134"/>
      </rPr>
      <t>补充全国社会保障基金</t>
    </r>
  </si>
  <si>
    <r>
      <rPr>
        <sz val="11"/>
        <rFont val="Times New Roman"/>
        <charset val="134"/>
      </rPr>
      <t xml:space="preserve">    </t>
    </r>
    <r>
      <rPr>
        <sz val="11"/>
        <rFont val="宋体"/>
        <charset val="134"/>
      </rPr>
      <t>国有资本经营预算补充社保基金支出</t>
    </r>
  </si>
  <si>
    <r>
      <rPr>
        <b/>
        <sz val="11"/>
        <rFont val="宋体"/>
        <charset val="134"/>
      </rPr>
      <t>国有资本经营预算支出</t>
    </r>
  </si>
  <si>
    <r>
      <rPr>
        <b/>
        <sz val="11"/>
        <rFont val="Times New Roman"/>
        <charset val="134"/>
      </rPr>
      <t xml:space="preserve">  </t>
    </r>
    <r>
      <rPr>
        <b/>
        <sz val="11"/>
        <rFont val="宋体"/>
        <charset val="134"/>
      </rPr>
      <t>解决历史遗留问题及改革成本支出</t>
    </r>
  </si>
  <si>
    <r>
      <rPr>
        <sz val="11"/>
        <rFont val="Times New Roman"/>
        <charset val="134"/>
      </rPr>
      <t xml:space="preserve">    </t>
    </r>
    <r>
      <rPr>
        <sz val="11"/>
        <rFont val="宋体"/>
        <charset val="134"/>
      </rPr>
      <t>厂办大集体改革支出</t>
    </r>
  </si>
  <si>
    <r>
      <rPr>
        <sz val="11"/>
        <rFont val="Times New Roman"/>
        <charset val="134"/>
      </rPr>
      <t xml:space="preserve">    "</t>
    </r>
    <r>
      <rPr>
        <sz val="11"/>
        <rFont val="宋体"/>
        <charset val="134"/>
      </rPr>
      <t>三供一业</t>
    </r>
    <r>
      <rPr>
        <sz val="11"/>
        <rFont val="Times New Roman"/>
        <charset val="134"/>
      </rPr>
      <t>"</t>
    </r>
    <r>
      <rPr>
        <sz val="11"/>
        <rFont val="宋体"/>
        <charset val="134"/>
      </rPr>
      <t>移交补助支出</t>
    </r>
  </si>
  <si>
    <r>
      <rPr>
        <sz val="11"/>
        <rFont val="Times New Roman"/>
        <charset val="134"/>
      </rPr>
      <t xml:space="preserve">    </t>
    </r>
    <r>
      <rPr>
        <sz val="11"/>
        <rFont val="宋体"/>
        <charset val="134"/>
      </rPr>
      <t>国有企业办职教幼教补助支出</t>
    </r>
  </si>
  <si>
    <r>
      <rPr>
        <sz val="11"/>
        <rFont val="Times New Roman"/>
        <charset val="134"/>
      </rPr>
      <t xml:space="preserve">    </t>
    </r>
    <r>
      <rPr>
        <sz val="11"/>
        <rFont val="宋体"/>
        <charset val="134"/>
      </rPr>
      <t>国有企业办公共服务机构移交补助支出</t>
    </r>
  </si>
  <si>
    <r>
      <rPr>
        <sz val="11"/>
        <rFont val="Times New Roman"/>
        <charset val="134"/>
      </rPr>
      <t xml:space="preserve">    </t>
    </r>
    <r>
      <rPr>
        <sz val="11"/>
        <rFont val="宋体"/>
        <charset val="134"/>
      </rPr>
      <t>国有企业退休人员社会化管理补助支出</t>
    </r>
  </si>
  <si>
    <r>
      <rPr>
        <sz val="11"/>
        <rFont val="Times New Roman"/>
        <charset val="134"/>
      </rPr>
      <t xml:space="preserve">    </t>
    </r>
    <r>
      <rPr>
        <sz val="11"/>
        <rFont val="宋体"/>
        <charset val="134"/>
      </rPr>
      <t>国有企业棚户区改造支出</t>
    </r>
  </si>
  <si>
    <r>
      <rPr>
        <sz val="11"/>
        <rFont val="Times New Roman"/>
        <charset val="134"/>
      </rPr>
      <t xml:space="preserve">    </t>
    </r>
    <r>
      <rPr>
        <sz val="11"/>
        <rFont val="宋体"/>
        <charset val="134"/>
      </rPr>
      <t>国有企业改革成本支出</t>
    </r>
  </si>
  <si>
    <r>
      <rPr>
        <sz val="11"/>
        <rFont val="Times New Roman"/>
        <charset val="134"/>
      </rPr>
      <t xml:space="preserve">    </t>
    </r>
    <r>
      <rPr>
        <sz val="11"/>
        <rFont val="宋体"/>
        <charset val="134"/>
      </rPr>
      <t>离休干部医药费补助支出</t>
    </r>
  </si>
  <si>
    <r>
      <rPr>
        <sz val="11"/>
        <rFont val="Times New Roman"/>
        <charset val="134"/>
      </rPr>
      <t xml:space="preserve">    </t>
    </r>
    <r>
      <rPr>
        <sz val="11"/>
        <rFont val="宋体"/>
        <charset val="134"/>
      </rPr>
      <t>其他解决历史遗留问题及改革成本支出</t>
    </r>
  </si>
  <si>
    <r>
      <rPr>
        <b/>
        <sz val="11"/>
        <rFont val="Times New Roman"/>
        <charset val="134"/>
      </rPr>
      <t xml:space="preserve">  </t>
    </r>
    <r>
      <rPr>
        <b/>
        <sz val="11"/>
        <rFont val="宋体"/>
        <charset val="134"/>
      </rPr>
      <t>国有企业资本金注入</t>
    </r>
  </si>
  <si>
    <r>
      <rPr>
        <sz val="11"/>
        <rFont val="Times New Roman"/>
        <charset val="134"/>
      </rPr>
      <t xml:space="preserve">    </t>
    </r>
    <r>
      <rPr>
        <sz val="11"/>
        <rFont val="宋体"/>
        <charset val="134"/>
      </rPr>
      <t>国有经济结构调整支出</t>
    </r>
  </si>
  <si>
    <r>
      <rPr>
        <sz val="11"/>
        <rFont val="Times New Roman"/>
        <charset val="134"/>
      </rPr>
      <t xml:space="preserve">    </t>
    </r>
    <r>
      <rPr>
        <sz val="11"/>
        <rFont val="宋体"/>
        <charset val="134"/>
      </rPr>
      <t>公益性设施投资支出</t>
    </r>
  </si>
  <si>
    <r>
      <rPr>
        <sz val="11"/>
        <rFont val="Times New Roman"/>
        <charset val="134"/>
      </rPr>
      <t xml:space="preserve">    </t>
    </r>
    <r>
      <rPr>
        <sz val="11"/>
        <rFont val="宋体"/>
        <charset val="134"/>
      </rPr>
      <t>前瞻性战略性产业发展支出</t>
    </r>
  </si>
  <si>
    <r>
      <rPr>
        <sz val="11"/>
        <rFont val="Times New Roman"/>
        <charset val="134"/>
      </rPr>
      <t xml:space="preserve">    </t>
    </r>
    <r>
      <rPr>
        <sz val="11"/>
        <rFont val="宋体"/>
        <charset val="134"/>
      </rPr>
      <t>生态环境保护支出</t>
    </r>
  </si>
  <si>
    <r>
      <rPr>
        <sz val="11"/>
        <rFont val="Times New Roman"/>
        <charset val="134"/>
      </rPr>
      <t xml:space="preserve">    </t>
    </r>
    <r>
      <rPr>
        <sz val="11"/>
        <rFont val="宋体"/>
        <charset val="134"/>
      </rPr>
      <t>支持科技进步支出</t>
    </r>
  </si>
  <si>
    <r>
      <rPr>
        <sz val="11"/>
        <rFont val="Times New Roman"/>
        <charset val="134"/>
      </rPr>
      <t xml:space="preserve">    </t>
    </r>
    <r>
      <rPr>
        <sz val="11"/>
        <rFont val="宋体"/>
        <charset val="134"/>
      </rPr>
      <t>保障国家经济安全支出</t>
    </r>
  </si>
  <si>
    <r>
      <rPr>
        <sz val="11"/>
        <rFont val="Times New Roman"/>
        <charset val="134"/>
      </rPr>
      <t xml:space="preserve">    </t>
    </r>
    <r>
      <rPr>
        <sz val="11"/>
        <rFont val="宋体"/>
        <charset val="134"/>
      </rPr>
      <t>对外投资合作支出</t>
    </r>
  </si>
  <si>
    <r>
      <rPr>
        <sz val="11"/>
        <rFont val="Times New Roman"/>
        <charset val="134"/>
      </rPr>
      <t xml:space="preserve">    </t>
    </r>
    <r>
      <rPr>
        <sz val="11"/>
        <rFont val="宋体"/>
        <charset val="134"/>
      </rPr>
      <t>其他国有企业资本金注入</t>
    </r>
  </si>
  <si>
    <r>
      <rPr>
        <b/>
        <sz val="11"/>
        <rFont val="Times New Roman"/>
        <charset val="134"/>
      </rPr>
      <t xml:space="preserve">  </t>
    </r>
    <r>
      <rPr>
        <b/>
        <sz val="11"/>
        <rFont val="宋体"/>
        <charset val="134"/>
      </rPr>
      <t>国有企业政策性补贴</t>
    </r>
    <r>
      <rPr>
        <b/>
        <sz val="11"/>
        <rFont val="Times New Roman"/>
        <charset val="134"/>
      </rPr>
      <t>(</t>
    </r>
    <r>
      <rPr>
        <b/>
        <sz val="11"/>
        <rFont val="宋体"/>
        <charset val="134"/>
      </rPr>
      <t>款</t>
    </r>
    <r>
      <rPr>
        <b/>
        <sz val="11"/>
        <rFont val="Times New Roman"/>
        <charset val="134"/>
      </rPr>
      <t>)</t>
    </r>
  </si>
  <si>
    <r>
      <rPr>
        <sz val="11"/>
        <rFont val="Times New Roman"/>
        <charset val="134"/>
      </rPr>
      <t xml:space="preserve">    </t>
    </r>
    <r>
      <rPr>
        <sz val="11"/>
        <rFont val="宋体"/>
        <charset val="134"/>
      </rPr>
      <t>国有企业政策性补贴</t>
    </r>
    <r>
      <rPr>
        <sz val="11"/>
        <rFont val="Times New Roman"/>
        <charset val="134"/>
      </rPr>
      <t>(</t>
    </r>
    <r>
      <rPr>
        <sz val="11"/>
        <rFont val="宋体"/>
        <charset val="134"/>
      </rPr>
      <t>项</t>
    </r>
    <r>
      <rPr>
        <sz val="11"/>
        <rFont val="Times New Roman"/>
        <charset val="134"/>
      </rPr>
      <t>)</t>
    </r>
  </si>
  <si>
    <r>
      <rPr>
        <b/>
        <sz val="11"/>
        <rFont val="Times New Roman"/>
        <charset val="134"/>
      </rPr>
      <t xml:space="preserve">  </t>
    </r>
    <r>
      <rPr>
        <b/>
        <sz val="11"/>
        <rFont val="宋体"/>
        <charset val="134"/>
      </rPr>
      <t>金融国有资本经营预算支出</t>
    </r>
  </si>
  <si>
    <r>
      <rPr>
        <sz val="11"/>
        <rFont val="Times New Roman"/>
        <charset val="134"/>
      </rPr>
      <t xml:space="preserve">    </t>
    </r>
    <r>
      <rPr>
        <sz val="11"/>
        <rFont val="宋体"/>
        <charset val="134"/>
      </rPr>
      <t>资本性支出</t>
    </r>
  </si>
  <si>
    <r>
      <rPr>
        <sz val="11"/>
        <rFont val="Times New Roman"/>
        <charset val="134"/>
      </rPr>
      <t xml:space="preserve">    </t>
    </r>
    <r>
      <rPr>
        <sz val="11"/>
        <rFont val="宋体"/>
        <charset val="134"/>
      </rPr>
      <t>改革性支出</t>
    </r>
  </si>
  <si>
    <r>
      <rPr>
        <sz val="11"/>
        <rFont val="Times New Roman"/>
        <charset val="134"/>
      </rPr>
      <t xml:space="preserve">    </t>
    </r>
    <r>
      <rPr>
        <sz val="11"/>
        <rFont val="宋体"/>
        <charset val="134"/>
      </rPr>
      <t>其他金融国有资本经营预算支出</t>
    </r>
  </si>
  <si>
    <r>
      <rPr>
        <b/>
        <sz val="11"/>
        <rFont val="Times New Roman"/>
        <charset val="134"/>
      </rPr>
      <t xml:space="preserve">  </t>
    </r>
    <r>
      <rPr>
        <b/>
        <sz val="11"/>
        <rFont val="宋体"/>
        <charset val="134"/>
      </rPr>
      <t>其他国有资本经营预算支出</t>
    </r>
    <r>
      <rPr>
        <b/>
        <sz val="11"/>
        <rFont val="Times New Roman"/>
        <charset val="134"/>
      </rPr>
      <t>(</t>
    </r>
    <r>
      <rPr>
        <b/>
        <sz val="11"/>
        <rFont val="宋体"/>
        <charset val="134"/>
      </rPr>
      <t>款</t>
    </r>
    <r>
      <rPr>
        <b/>
        <sz val="11"/>
        <rFont val="Times New Roman"/>
        <charset val="134"/>
      </rPr>
      <t>)</t>
    </r>
  </si>
  <si>
    <r>
      <rPr>
        <sz val="11"/>
        <rFont val="Times New Roman"/>
        <charset val="134"/>
      </rPr>
      <t xml:space="preserve">    </t>
    </r>
    <r>
      <rPr>
        <sz val="11"/>
        <rFont val="宋体"/>
        <charset val="134"/>
      </rPr>
      <t>其他国有资本经营预算支出</t>
    </r>
    <r>
      <rPr>
        <sz val="11"/>
        <rFont val="Times New Roman"/>
        <charset val="134"/>
      </rPr>
      <t>(</t>
    </r>
    <r>
      <rPr>
        <sz val="11"/>
        <rFont val="宋体"/>
        <charset val="134"/>
      </rPr>
      <t>项</t>
    </r>
    <r>
      <rPr>
        <sz val="11"/>
        <rFont val="Times New Roman"/>
        <charset val="134"/>
      </rPr>
      <t>)</t>
    </r>
  </si>
  <si>
    <t>国有资本经营预算支出</t>
  </si>
  <si>
    <r>
      <rPr>
        <b/>
        <sz val="16"/>
        <color theme="1"/>
        <rFont val="Times New Roman"/>
        <charset val="134"/>
      </rPr>
      <t>2021</t>
    </r>
    <r>
      <rPr>
        <b/>
        <sz val="16"/>
        <color theme="1"/>
        <rFont val="宋体"/>
        <charset val="134"/>
      </rPr>
      <t>年攀枝花市国有资本经营预算收支执行表</t>
    </r>
  </si>
  <si>
    <t>转移性收入</t>
  </si>
  <si>
    <t>转移性支出</t>
  </si>
  <si>
    <t>调入资金</t>
  </si>
  <si>
    <t>国有资本经营预算调出资金</t>
  </si>
  <si>
    <t>国有资本经营预算上年结余</t>
  </si>
  <si>
    <t>国有资本经营预算年终结余</t>
  </si>
  <si>
    <t>收入合计</t>
  </si>
  <si>
    <t>支出总计</t>
  </si>
  <si>
    <t xml:space="preserve">  投资服务企业利润收入</t>
  </si>
  <si>
    <t xml:space="preserve"> 金融企业利润收入</t>
  </si>
  <si>
    <t xml:space="preserve">  其他国有资本经营预算企业利润收入</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</si>
  <si>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</si>
  <si>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</si>
  <si>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</si>
  <si>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</si>
  <si>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</si>
  <si>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</si>
  <si>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</si>
  <si>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</si>
  <si>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</si>
  <si>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</si>
  <si>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</si>
  <si>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</si>
  <si>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</si>
  <si>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</si>
  <si>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</si>
  <si>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</si>
  <si>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</si>
  <si>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</si>
  <si>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</si>
  <si>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</si>
  <si>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 xml:space="preserve">  国有企业政策性补贴(款)</t>
  </si>
  <si>
    <t xml:space="preserve">    国有企业政策性补贴(项)</t>
  </si>
  <si>
    <t xml:space="preserve">  金融国有资本经营预算支出</t>
  </si>
  <si>
    <t xml:space="preserve">    资本性支出</t>
  </si>
  <si>
    <t xml:space="preserve">    改革性支出</t>
  </si>
  <si>
    <t xml:space="preserve">    其他金融国有资本经营预算支出</t>
  </si>
  <si>
    <t xml:space="preserve">  其他国有资本经营预算支出(款)</t>
  </si>
  <si>
    <t xml:space="preserve">    其他国有资本经营预算支出(项)</t>
  </si>
  <si>
    <r>
      <rPr>
        <b/>
        <sz val="16"/>
        <color theme="1"/>
        <rFont val="Times New Roman"/>
        <charset val="134"/>
      </rPr>
      <t>2021</t>
    </r>
    <r>
      <rPr>
        <b/>
        <sz val="16"/>
        <color theme="1"/>
        <rFont val="宋体"/>
        <charset val="134"/>
      </rPr>
      <t>年攀枝花市市本级国有资本经营预算收支执行表</t>
    </r>
  </si>
  <si>
    <r>
      <rPr>
        <b/>
        <sz val="16"/>
        <color theme="1"/>
        <rFont val="Times New Roman"/>
        <charset val="134"/>
      </rPr>
      <t>2021</t>
    </r>
    <r>
      <rPr>
        <b/>
        <sz val="16"/>
        <color theme="1"/>
        <rFont val="宋体"/>
        <charset val="134"/>
      </rPr>
      <t>年攀枝花市及市本级社会保险基金收入执行表</t>
    </r>
  </si>
  <si>
    <r>
      <rPr>
        <sz val="12"/>
        <rFont val="宋体"/>
        <charset val="134"/>
      </rPr>
      <t>单位：万元</t>
    </r>
  </si>
  <si>
    <r>
      <rPr>
        <b/>
        <sz val="12"/>
        <rFont val="宋体"/>
        <charset val="134"/>
      </rPr>
      <t>执行数</t>
    </r>
  </si>
  <si>
    <r>
      <rPr>
        <b/>
        <sz val="12"/>
        <rFont val="宋体"/>
        <charset val="134"/>
      </rPr>
      <t>简要说明</t>
    </r>
  </si>
  <si>
    <r>
      <rPr>
        <b/>
        <sz val="12"/>
        <rFont val="宋体"/>
        <charset val="134"/>
      </rPr>
      <t>企业职工基本养老保险基金收入</t>
    </r>
  </si>
  <si>
    <r>
      <rPr>
        <sz val="11"/>
        <rFont val="宋体"/>
        <charset val="134"/>
      </rPr>
      <t>企业职工养老保险实行的是省级统筹。</t>
    </r>
  </si>
  <si>
    <r>
      <rPr>
        <sz val="12"/>
        <rFont val="Times New Roman"/>
        <charset val="134"/>
      </rPr>
      <t xml:space="preserve">  </t>
    </r>
    <r>
      <rPr>
        <sz val="12"/>
        <rFont val="宋体"/>
        <charset val="134"/>
      </rPr>
      <t>企业职工基本养老保险费收入</t>
    </r>
  </si>
  <si>
    <r>
      <rPr>
        <sz val="12"/>
        <rFont val="Times New Roman"/>
        <charset val="134"/>
      </rPr>
      <t xml:space="preserve">  </t>
    </r>
    <r>
      <rPr>
        <sz val="12"/>
        <rFont val="宋体"/>
        <charset val="134"/>
      </rPr>
      <t>企业职工基本养老保险基金财政补贴收入</t>
    </r>
  </si>
  <si>
    <r>
      <rPr>
        <sz val="12"/>
        <rFont val="Times New Roman"/>
        <charset val="134"/>
      </rPr>
      <t xml:space="preserve">  </t>
    </r>
    <r>
      <rPr>
        <sz val="12"/>
        <rFont val="宋体"/>
        <charset val="134"/>
      </rPr>
      <t>企业职工基本养老保险基金利息收入</t>
    </r>
  </si>
  <si>
    <r>
      <rPr>
        <sz val="12"/>
        <rFont val="Times New Roman"/>
        <charset val="134"/>
      </rPr>
      <t xml:space="preserve">  </t>
    </r>
    <r>
      <rPr>
        <sz val="12"/>
        <rFont val="宋体"/>
        <charset val="134"/>
      </rPr>
      <t>企业职工基本养老保险基金委托投资收益</t>
    </r>
  </si>
  <si>
    <r>
      <rPr>
        <sz val="12"/>
        <rFont val="Times New Roman"/>
        <charset val="134"/>
      </rPr>
      <t xml:space="preserve">  </t>
    </r>
    <r>
      <rPr>
        <sz val="12"/>
        <rFont val="宋体"/>
        <charset val="134"/>
      </rPr>
      <t>其他企业职工基本养老保险基金收入</t>
    </r>
  </si>
  <si>
    <r>
      <rPr>
        <b/>
        <sz val="12"/>
        <rFont val="宋体"/>
        <charset val="134"/>
      </rPr>
      <t>失业保险基金收入</t>
    </r>
  </si>
  <si>
    <r>
      <rPr>
        <sz val="12"/>
        <rFont val="Times New Roman"/>
        <charset val="134"/>
      </rPr>
      <t xml:space="preserve">  </t>
    </r>
    <r>
      <rPr>
        <sz val="12"/>
        <rFont val="宋体"/>
        <charset val="134"/>
      </rPr>
      <t>失业保险费收入</t>
    </r>
  </si>
  <si>
    <r>
      <rPr>
        <sz val="12"/>
        <rFont val="Times New Roman"/>
        <charset val="134"/>
      </rPr>
      <t xml:space="preserve">  </t>
    </r>
    <r>
      <rPr>
        <sz val="12"/>
        <rFont val="宋体"/>
        <charset val="134"/>
      </rPr>
      <t>失业保险基金财政补贴收入</t>
    </r>
  </si>
  <si>
    <r>
      <rPr>
        <sz val="12"/>
        <rFont val="Times New Roman"/>
        <charset val="134"/>
      </rPr>
      <t xml:space="preserve">  </t>
    </r>
    <r>
      <rPr>
        <sz val="12"/>
        <rFont val="宋体"/>
        <charset val="134"/>
      </rPr>
      <t>失业保险基金利息收入</t>
    </r>
  </si>
  <si>
    <r>
      <rPr>
        <sz val="12"/>
        <rFont val="Times New Roman"/>
        <charset val="134"/>
      </rPr>
      <t xml:space="preserve">  </t>
    </r>
    <r>
      <rPr>
        <sz val="12"/>
        <rFont val="宋体"/>
        <charset val="134"/>
      </rPr>
      <t>失业保险基金转移收入</t>
    </r>
  </si>
  <si>
    <r>
      <rPr>
        <sz val="12"/>
        <rFont val="Times New Roman"/>
        <charset val="134"/>
      </rPr>
      <t xml:space="preserve">  </t>
    </r>
    <r>
      <rPr>
        <sz val="12"/>
        <rFont val="宋体"/>
        <charset val="134"/>
      </rPr>
      <t>其他失业保险基金收入</t>
    </r>
  </si>
  <si>
    <r>
      <rPr>
        <sz val="12"/>
        <rFont val="Times New Roman"/>
        <charset val="134"/>
      </rPr>
      <t xml:space="preserve">  </t>
    </r>
    <r>
      <rPr>
        <sz val="12"/>
        <rFont val="宋体"/>
        <charset val="134"/>
      </rPr>
      <t>失业保险基金上级补助收入</t>
    </r>
  </si>
  <si>
    <r>
      <rPr>
        <b/>
        <sz val="12"/>
        <rFont val="宋体"/>
        <charset val="134"/>
      </rPr>
      <t>城镇职工基本医疗保险基金收入</t>
    </r>
  </si>
  <si>
    <r>
      <rPr>
        <sz val="12"/>
        <rFont val="Times New Roman"/>
        <charset val="134"/>
      </rPr>
      <t xml:space="preserve">  </t>
    </r>
    <r>
      <rPr>
        <sz val="12"/>
        <rFont val="宋体"/>
        <charset val="134"/>
      </rPr>
      <t>城镇职工基本医疗保险费收入</t>
    </r>
  </si>
  <si>
    <r>
      <rPr>
        <sz val="12"/>
        <rFont val="Times New Roman"/>
        <charset val="134"/>
      </rPr>
      <t xml:space="preserve">  </t>
    </r>
    <r>
      <rPr>
        <sz val="12"/>
        <rFont val="宋体"/>
        <charset val="134"/>
      </rPr>
      <t>城镇职工基本医疗保险基金财政补贴收入</t>
    </r>
  </si>
  <si>
    <r>
      <rPr>
        <sz val="12"/>
        <rFont val="Times New Roman"/>
        <charset val="134"/>
      </rPr>
      <t xml:space="preserve">  </t>
    </r>
    <r>
      <rPr>
        <sz val="12"/>
        <rFont val="宋体"/>
        <charset val="134"/>
      </rPr>
      <t>城镇职工基本医疗保险基金利息收入</t>
    </r>
  </si>
  <si>
    <r>
      <rPr>
        <sz val="12"/>
        <rFont val="Times New Roman"/>
        <charset val="134"/>
      </rPr>
      <t xml:space="preserve">  </t>
    </r>
    <r>
      <rPr>
        <sz val="12"/>
        <rFont val="宋体"/>
        <charset val="134"/>
      </rPr>
      <t>城镇职工基本医疗保险基金转移收入</t>
    </r>
  </si>
  <si>
    <r>
      <rPr>
        <sz val="12"/>
        <rFont val="Times New Roman"/>
        <charset val="134"/>
      </rPr>
      <t xml:space="preserve">  </t>
    </r>
    <r>
      <rPr>
        <sz val="12"/>
        <rFont val="宋体"/>
        <charset val="134"/>
      </rPr>
      <t>其他城镇职工基本医疗保险基金收入</t>
    </r>
  </si>
  <si>
    <r>
      <rPr>
        <b/>
        <sz val="12"/>
        <rFont val="宋体"/>
        <charset val="134"/>
      </rPr>
      <t>工伤保险基金收入</t>
    </r>
  </si>
  <si>
    <r>
      <rPr>
        <sz val="12"/>
        <rFont val="Times New Roman"/>
        <charset val="134"/>
      </rPr>
      <t xml:space="preserve">  </t>
    </r>
    <r>
      <rPr>
        <sz val="12"/>
        <rFont val="宋体"/>
        <charset val="134"/>
      </rPr>
      <t>工伤保险费收入</t>
    </r>
  </si>
  <si>
    <r>
      <rPr>
        <sz val="12"/>
        <rFont val="Times New Roman"/>
        <charset val="134"/>
      </rPr>
      <t xml:space="preserve">  </t>
    </r>
    <r>
      <rPr>
        <sz val="12"/>
        <rFont val="宋体"/>
        <charset val="134"/>
      </rPr>
      <t>工伤保险基金财政补贴收入</t>
    </r>
  </si>
  <si>
    <r>
      <rPr>
        <sz val="12"/>
        <rFont val="Times New Roman"/>
        <charset val="134"/>
      </rPr>
      <t xml:space="preserve">  </t>
    </r>
    <r>
      <rPr>
        <sz val="12"/>
        <rFont val="宋体"/>
        <charset val="134"/>
      </rPr>
      <t>工伤保险基金利息收入</t>
    </r>
  </si>
  <si>
    <r>
      <rPr>
        <sz val="12"/>
        <rFont val="Times New Roman"/>
        <charset val="134"/>
      </rPr>
      <t xml:space="preserve">  </t>
    </r>
    <r>
      <rPr>
        <sz val="12"/>
        <rFont val="宋体"/>
        <charset val="134"/>
      </rPr>
      <t>其他工伤保险基金收入</t>
    </r>
  </si>
  <si>
    <r>
      <rPr>
        <b/>
        <sz val="12"/>
        <rFont val="宋体"/>
        <charset val="134"/>
      </rPr>
      <t>城乡居民基本养老保险基金收入</t>
    </r>
  </si>
  <si>
    <r>
      <rPr>
        <sz val="12"/>
        <rFont val="Times New Roman"/>
        <charset val="134"/>
      </rPr>
      <t xml:space="preserve">  </t>
    </r>
    <r>
      <rPr>
        <sz val="12"/>
        <rFont val="宋体"/>
        <charset val="134"/>
      </rPr>
      <t>城乡居民基本养老保险基金缴费收入</t>
    </r>
  </si>
  <si>
    <r>
      <rPr>
        <sz val="12"/>
        <rFont val="Times New Roman"/>
        <charset val="134"/>
      </rPr>
      <t xml:space="preserve">  </t>
    </r>
    <r>
      <rPr>
        <sz val="12"/>
        <rFont val="宋体"/>
        <charset val="134"/>
      </rPr>
      <t>城乡居民基本养老保险基金财政补贴收入</t>
    </r>
  </si>
  <si>
    <r>
      <rPr>
        <sz val="12"/>
        <rFont val="Times New Roman"/>
        <charset val="134"/>
      </rPr>
      <t xml:space="preserve">  </t>
    </r>
    <r>
      <rPr>
        <sz val="12"/>
        <rFont val="宋体"/>
        <charset val="134"/>
      </rPr>
      <t>城乡居民基本养老保险基金利息收入</t>
    </r>
  </si>
  <si>
    <r>
      <rPr>
        <sz val="12"/>
        <rFont val="Times New Roman"/>
        <charset val="134"/>
      </rPr>
      <t xml:space="preserve">  </t>
    </r>
    <r>
      <rPr>
        <sz val="12"/>
        <rFont val="宋体"/>
        <charset val="134"/>
      </rPr>
      <t>城乡居民基本养老保险基金委托投资收益</t>
    </r>
  </si>
  <si>
    <r>
      <rPr>
        <sz val="12"/>
        <rFont val="Times New Roman"/>
        <charset val="134"/>
      </rPr>
      <t xml:space="preserve">  </t>
    </r>
    <r>
      <rPr>
        <sz val="12"/>
        <rFont val="宋体"/>
        <charset val="134"/>
      </rPr>
      <t>城乡居民基本养老保险基金集体补助收入</t>
    </r>
  </si>
  <si>
    <r>
      <rPr>
        <sz val="12"/>
        <rFont val="Times New Roman"/>
        <charset val="134"/>
      </rPr>
      <t xml:space="preserve">  </t>
    </r>
    <r>
      <rPr>
        <sz val="12"/>
        <rFont val="宋体"/>
        <charset val="134"/>
      </rPr>
      <t>城乡居民基本养老保险基金转移收入</t>
    </r>
  </si>
  <si>
    <r>
      <rPr>
        <sz val="12"/>
        <rFont val="Times New Roman"/>
        <charset val="134"/>
      </rPr>
      <t xml:space="preserve">  </t>
    </r>
    <r>
      <rPr>
        <sz val="12"/>
        <rFont val="宋体"/>
        <charset val="134"/>
      </rPr>
      <t>其他城乡居民基本养老保险基金收入</t>
    </r>
  </si>
  <si>
    <r>
      <rPr>
        <b/>
        <sz val="12"/>
        <rFont val="宋体"/>
        <charset val="134"/>
      </rPr>
      <t>机关事业单位基本养老保险基金收入</t>
    </r>
  </si>
  <si>
    <r>
      <rPr>
        <sz val="11"/>
        <rFont val="宋体"/>
        <charset val="134"/>
      </rPr>
      <t>机关事业单位养老保险实行的是省级统筹。</t>
    </r>
  </si>
  <si>
    <r>
      <rPr>
        <sz val="12"/>
        <rFont val="Times New Roman"/>
        <charset val="134"/>
      </rPr>
      <t xml:space="preserve">  </t>
    </r>
    <r>
      <rPr>
        <sz val="12"/>
        <rFont val="宋体"/>
        <charset val="134"/>
      </rPr>
      <t>机关事业单位基本养老保险费收入</t>
    </r>
  </si>
  <si>
    <r>
      <rPr>
        <sz val="12"/>
        <rFont val="Times New Roman"/>
        <charset val="134"/>
      </rPr>
      <t xml:space="preserve">  </t>
    </r>
    <r>
      <rPr>
        <sz val="12"/>
        <rFont val="宋体"/>
        <charset val="134"/>
      </rPr>
      <t>机关事业单位基本养老保险基金财政补助收入</t>
    </r>
  </si>
  <si>
    <r>
      <rPr>
        <sz val="12"/>
        <rFont val="Times New Roman"/>
        <charset val="134"/>
      </rPr>
      <t xml:space="preserve">  </t>
    </r>
    <r>
      <rPr>
        <sz val="12"/>
        <rFont val="宋体"/>
        <charset val="134"/>
      </rPr>
      <t>机关事业单位基本养老保险基金利息收入</t>
    </r>
  </si>
  <si>
    <r>
      <rPr>
        <sz val="12"/>
        <rFont val="Times New Roman"/>
        <charset val="134"/>
      </rPr>
      <t xml:space="preserve">  </t>
    </r>
    <r>
      <rPr>
        <sz val="12"/>
        <rFont val="宋体"/>
        <charset val="134"/>
      </rPr>
      <t>机关事业单位基本养老保险基金委托投资收益</t>
    </r>
  </si>
  <si>
    <r>
      <rPr>
        <sz val="12"/>
        <rFont val="Times New Roman"/>
        <charset val="134"/>
      </rPr>
      <t xml:space="preserve">  </t>
    </r>
    <r>
      <rPr>
        <sz val="12"/>
        <rFont val="宋体"/>
        <charset val="134"/>
      </rPr>
      <t>其他机关事业单位基本养老保险基金收入</t>
    </r>
  </si>
  <si>
    <r>
      <rPr>
        <b/>
        <sz val="12"/>
        <rFont val="宋体"/>
        <charset val="134"/>
      </rPr>
      <t>城乡居民基本医疗保险基金收入</t>
    </r>
  </si>
  <si>
    <r>
      <rPr>
        <sz val="12"/>
        <rFont val="Times New Roman"/>
        <charset val="134"/>
      </rPr>
      <t xml:space="preserve">  </t>
    </r>
    <r>
      <rPr>
        <sz val="12"/>
        <rFont val="宋体"/>
        <charset val="134"/>
      </rPr>
      <t>城乡居民基本医疗保险基金缴费收入</t>
    </r>
  </si>
  <si>
    <r>
      <rPr>
        <sz val="12"/>
        <rFont val="Times New Roman"/>
        <charset val="134"/>
      </rPr>
      <t xml:space="preserve">  </t>
    </r>
    <r>
      <rPr>
        <sz val="12"/>
        <rFont val="宋体"/>
        <charset val="134"/>
      </rPr>
      <t>城乡居民基本医疗保险基金财政补贴收入</t>
    </r>
  </si>
  <si>
    <r>
      <rPr>
        <sz val="12"/>
        <rFont val="Times New Roman"/>
        <charset val="134"/>
      </rPr>
      <t xml:space="preserve">  </t>
    </r>
    <r>
      <rPr>
        <sz val="12"/>
        <rFont val="宋体"/>
        <charset val="134"/>
      </rPr>
      <t>城乡居民基本医疗保险基金利息收入</t>
    </r>
  </si>
  <si>
    <r>
      <rPr>
        <sz val="12"/>
        <rFont val="Times New Roman"/>
        <charset val="134"/>
      </rPr>
      <t xml:space="preserve">  </t>
    </r>
    <r>
      <rPr>
        <sz val="12"/>
        <rFont val="宋体"/>
        <charset val="134"/>
      </rPr>
      <t>其他城乡居民基本医疗保险基金收入</t>
    </r>
  </si>
  <si>
    <r>
      <rPr>
        <b/>
        <sz val="12"/>
        <rFont val="宋体"/>
        <charset val="134"/>
      </rPr>
      <t>社会保险基金收入合计</t>
    </r>
  </si>
  <si>
    <r>
      <rPr>
        <b/>
        <sz val="16"/>
        <color theme="1"/>
        <rFont val="Times New Roman"/>
        <charset val="134"/>
      </rPr>
      <t>2021</t>
    </r>
    <r>
      <rPr>
        <b/>
        <sz val="16"/>
        <color theme="1"/>
        <rFont val="宋体"/>
        <charset val="134"/>
      </rPr>
      <t>年攀枝花市及市本级社会保险基金支出执行表</t>
    </r>
  </si>
  <si>
    <r>
      <rPr>
        <b/>
        <sz val="12"/>
        <rFont val="宋体"/>
        <charset val="134"/>
      </rPr>
      <t>企业职工基本养老保险基金支出</t>
    </r>
  </si>
  <si>
    <r>
      <rPr>
        <sz val="12"/>
        <rFont val="宋体"/>
        <charset val="134"/>
      </rPr>
      <t>企业职工养老保险实行的是省级统筹</t>
    </r>
  </si>
  <si>
    <r>
      <rPr>
        <sz val="12"/>
        <rFont val="Times New Roman"/>
        <charset val="134"/>
      </rPr>
      <t xml:space="preserve">  </t>
    </r>
    <r>
      <rPr>
        <sz val="12"/>
        <rFont val="宋体"/>
        <charset val="134"/>
      </rPr>
      <t>基本养老金</t>
    </r>
  </si>
  <si>
    <r>
      <rPr>
        <sz val="12"/>
        <rFont val="Times New Roman"/>
        <charset val="134"/>
      </rPr>
      <t xml:space="preserve">  </t>
    </r>
    <r>
      <rPr>
        <sz val="12"/>
        <rFont val="宋体"/>
        <charset val="134"/>
      </rPr>
      <t>医疗补助金</t>
    </r>
  </si>
  <si>
    <r>
      <rPr>
        <sz val="12"/>
        <rFont val="Times New Roman"/>
        <charset val="134"/>
      </rPr>
      <t xml:space="preserve">  </t>
    </r>
    <r>
      <rPr>
        <sz val="12"/>
        <rFont val="宋体"/>
        <charset val="134"/>
      </rPr>
      <t>丧葬抚恤补助</t>
    </r>
  </si>
  <si>
    <r>
      <rPr>
        <sz val="12"/>
        <rFont val="Times New Roman"/>
        <charset val="134"/>
      </rPr>
      <t xml:space="preserve">  </t>
    </r>
    <r>
      <rPr>
        <sz val="12"/>
        <rFont val="宋体"/>
        <charset val="134"/>
      </rPr>
      <t>转移支出</t>
    </r>
  </si>
  <si>
    <r>
      <rPr>
        <sz val="12"/>
        <rFont val="Times New Roman"/>
        <charset val="134"/>
      </rPr>
      <t xml:space="preserve">  </t>
    </r>
    <r>
      <rPr>
        <sz val="12"/>
        <rFont val="宋体"/>
        <charset val="134"/>
      </rPr>
      <t>其他企业职工基本养老保险基金支出</t>
    </r>
  </si>
  <si>
    <r>
      <rPr>
        <sz val="12"/>
        <rFont val="Times New Roman"/>
        <charset val="134"/>
      </rPr>
      <t xml:space="preserve">  </t>
    </r>
    <r>
      <rPr>
        <sz val="12"/>
        <rFont val="宋体"/>
        <charset val="134"/>
      </rPr>
      <t>企业职工基本养老保险上解上级支出</t>
    </r>
  </si>
  <si>
    <r>
      <rPr>
        <b/>
        <sz val="12"/>
        <rFont val="宋体"/>
        <charset val="134"/>
      </rPr>
      <t>失业保险基金支出</t>
    </r>
  </si>
  <si>
    <r>
      <rPr>
        <sz val="12"/>
        <rFont val="Times New Roman"/>
        <charset val="134"/>
      </rPr>
      <t xml:space="preserve">  </t>
    </r>
    <r>
      <rPr>
        <sz val="12"/>
        <rFont val="宋体"/>
        <charset val="134"/>
      </rPr>
      <t>失业保险金</t>
    </r>
  </si>
  <si>
    <r>
      <rPr>
        <sz val="12"/>
        <rFont val="Times New Roman"/>
        <charset val="134"/>
      </rPr>
      <t xml:space="preserve">  </t>
    </r>
    <r>
      <rPr>
        <sz val="12"/>
        <rFont val="宋体"/>
        <charset val="134"/>
      </rPr>
      <t>医疗保险费</t>
    </r>
  </si>
  <si>
    <r>
      <rPr>
        <sz val="12"/>
        <rFont val="Times New Roman"/>
        <charset val="134"/>
      </rPr>
      <t xml:space="preserve">  </t>
    </r>
    <r>
      <rPr>
        <sz val="12"/>
        <rFont val="宋体"/>
        <charset val="134"/>
      </rPr>
      <t>职业培训和职业介绍补贴</t>
    </r>
  </si>
  <si>
    <r>
      <rPr>
        <sz val="12"/>
        <rFont val="Times New Roman"/>
        <charset val="134"/>
      </rPr>
      <t xml:space="preserve">  </t>
    </r>
    <r>
      <rPr>
        <sz val="12"/>
        <rFont val="宋体"/>
        <charset val="134"/>
      </rPr>
      <t>其他费用支出</t>
    </r>
  </si>
  <si>
    <r>
      <rPr>
        <sz val="12"/>
        <rFont val="Times New Roman"/>
        <charset val="134"/>
      </rPr>
      <t xml:space="preserve">  </t>
    </r>
    <r>
      <rPr>
        <sz val="12"/>
        <rFont val="宋体"/>
        <charset val="134"/>
      </rPr>
      <t>技能提升补贴支出</t>
    </r>
  </si>
  <si>
    <r>
      <rPr>
        <sz val="12"/>
        <rFont val="Times New Roman"/>
        <charset val="134"/>
      </rPr>
      <t xml:space="preserve">  </t>
    </r>
    <r>
      <rPr>
        <sz val="12"/>
        <rFont val="宋体"/>
        <charset val="134"/>
      </rPr>
      <t>稳岗补贴支出</t>
    </r>
  </si>
  <si>
    <r>
      <rPr>
        <sz val="12"/>
        <rFont val="Times New Roman"/>
        <charset val="134"/>
      </rPr>
      <t xml:space="preserve">  </t>
    </r>
    <r>
      <rPr>
        <sz val="12"/>
        <rFont val="宋体"/>
        <charset val="134"/>
      </rPr>
      <t>其他失业保险基金支出</t>
    </r>
  </si>
  <si>
    <r>
      <rPr>
        <sz val="12"/>
        <rFont val="Times New Roman"/>
        <charset val="134"/>
      </rPr>
      <t xml:space="preserve">  </t>
    </r>
    <r>
      <rPr>
        <sz val="12"/>
        <rFont val="宋体"/>
        <charset val="134"/>
      </rPr>
      <t>失业保险基金上解上级支出</t>
    </r>
  </si>
  <si>
    <r>
      <rPr>
        <b/>
        <sz val="12"/>
        <rFont val="宋体"/>
        <charset val="134"/>
      </rPr>
      <t>城镇职工基本医疗保险基金支出</t>
    </r>
  </si>
  <si>
    <r>
      <rPr>
        <sz val="12"/>
        <rFont val="Times New Roman"/>
        <charset val="134"/>
      </rPr>
      <t xml:space="preserve">  </t>
    </r>
    <r>
      <rPr>
        <sz val="12"/>
        <rFont val="宋体"/>
        <charset val="134"/>
      </rPr>
      <t>城镇职工基本医疗保险统筹基金待遇支出</t>
    </r>
  </si>
  <si>
    <r>
      <rPr>
        <sz val="12"/>
        <rFont val="Times New Roman"/>
        <charset val="134"/>
      </rPr>
      <t xml:space="preserve">  </t>
    </r>
    <r>
      <rPr>
        <sz val="12"/>
        <rFont val="宋体"/>
        <charset val="134"/>
      </rPr>
      <t>城镇职工基本医疗保险个人账户基金待遇支出</t>
    </r>
  </si>
  <si>
    <r>
      <rPr>
        <sz val="12"/>
        <rFont val="Times New Roman"/>
        <charset val="134"/>
      </rPr>
      <t xml:space="preserve">  </t>
    </r>
    <r>
      <rPr>
        <sz val="12"/>
        <rFont val="宋体"/>
        <charset val="134"/>
      </rPr>
      <t>其他城镇职工基本医疗保险基金支出</t>
    </r>
  </si>
  <si>
    <r>
      <rPr>
        <b/>
        <sz val="12"/>
        <rFont val="宋体"/>
        <charset val="134"/>
      </rPr>
      <t>工伤保险基金支出</t>
    </r>
  </si>
  <si>
    <r>
      <rPr>
        <sz val="12"/>
        <rFont val="Times New Roman"/>
        <charset val="134"/>
      </rPr>
      <t xml:space="preserve">  </t>
    </r>
    <r>
      <rPr>
        <sz val="12"/>
        <rFont val="宋体"/>
        <charset val="134"/>
      </rPr>
      <t>工伤保险待遇</t>
    </r>
  </si>
  <si>
    <r>
      <rPr>
        <sz val="12"/>
        <rFont val="Times New Roman"/>
        <charset val="134"/>
      </rPr>
      <t xml:space="preserve">  </t>
    </r>
    <r>
      <rPr>
        <sz val="12"/>
        <rFont val="宋体"/>
        <charset val="134"/>
      </rPr>
      <t>劳动能力鉴定支出</t>
    </r>
  </si>
  <si>
    <r>
      <rPr>
        <sz val="12"/>
        <rFont val="Times New Roman"/>
        <charset val="134"/>
      </rPr>
      <t xml:space="preserve">  </t>
    </r>
    <r>
      <rPr>
        <sz val="12"/>
        <rFont val="宋体"/>
        <charset val="134"/>
      </rPr>
      <t>工伤预防费用支出</t>
    </r>
  </si>
  <si>
    <r>
      <rPr>
        <sz val="12"/>
        <rFont val="Times New Roman"/>
        <charset val="134"/>
      </rPr>
      <t xml:space="preserve">  </t>
    </r>
    <r>
      <rPr>
        <sz val="12"/>
        <rFont val="宋体"/>
        <charset val="134"/>
      </rPr>
      <t>其他工伤保险基金支出</t>
    </r>
  </si>
  <si>
    <r>
      <rPr>
        <sz val="12"/>
        <rFont val="Times New Roman"/>
        <charset val="134"/>
      </rPr>
      <t xml:space="preserve">  </t>
    </r>
    <r>
      <rPr>
        <sz val="12"/>
        <rFont val="宋体"/>
        <charset val="134"/>
      </rPr>
      <t>上解上级支出</t>
    </r>
  </si>
  <si>
    <r>
      <rPr>
        <b/>
        <sz val="12"/>
        <rFont val="宋体"/>
        <charset val="134"/>
      </rPr>
      <t>城乡居民基本养老保险基金支出</t>
    </r>
  </si>
  <si>
    <r>
      <rPr>
        <sz val="12"/>
        <rFont val="Times New Roman"/>
        <charset val="134"/>
      </rPr>
      <t xml:space="preserve">  </t>
    </r>
    <r>
      <rPr>
        <sz val="12"/>
        <rFont val="宋体"/>
        <charset val="134"/>
      </rPr>
      <t>基础养老金支出</t>
    </r>
  </si>
  <si>
    <r>
      <rPr>
        <sz val="12"/>
        <rFont val="Times New Roman"/>
        <charset val="134"/>
      </rPr>
      <t xml:space="preserve">  </t>
    </r>
    <r>
      <rPr>
        <sz val="12"/>
        <rFont val="宋体"/>
        <charset val="134"/>
      </rPr>
      <t>个人账户养老金支出</t>
    </r>
  </si>
  <si>
    <r>
      <rPr>
        <sz val="12"/>
        <rFont val="Times New Roman"/>
        <charset val="134"/>
      </rPr>
      <t xml:space="preserve">  </t>
    </r>
    <r>
      <rPr>
        <sz val="12"/>
        <rFont val="宋体"/>
        <charset val="134"/>
      </rPr>
      <t>丧葬抚恤补助支出</t>
    </r>
  </si>
  <si>
    <r>
      <rPr>
        <sz val="12"/>
        <rFont val="Times New Roman"/>
        <charset val="134"/>
      </rPr>
      <t xml:space="preserve">  </t>
    </r>
    <r>
      <rPr>
        <sz val="12"/>
        <rFont val="宋体"/>
        <charset val="134"/>
      </rPr>
      <t>其他城乡居民基本养老保险基金支出</t>
    </r>
  </si>
  <si>
    <r>
      <rPr>
        <b/>
        <sz val="12"/>
        <rFont val="宋体"/>
        <charset val="134"/>
      </rPr>
      <t>机关事业单位基本养老保险基金支出</t>
    </r>
  </si>
  <si>
    <r>
      <rPr>
        <sz val="12"/>
        <rFont val="宋体"/>
        <charset val="134"/>
      </rPr>
      <t>机关事业单位养老保险实行的是省级统筹。</t>
    </r>
  </si>
  <si>
    <r>
      <rPr>
        <sz val="12"/>
        <rFont val="Times New Roman"/>
        <charset val="134"/>
      </rPr>
      <t xml:space="preserve">  </t>
    </r>
    <r>
      <rPr>
        <sz val="12"/>
        <rFont val="宋体"/>
        <charset val="134"/>
      </rPr>
      <t>基本养老金支出</t>
    </r>
  </si>
  <si>
    <r>
      <rPr>
        <sz val="12"/>
        <rFont val="Times New Roman"/>
        <charset val="134"/>
      </rPr>
      <t xml:space="preserve">  </t>
    </r>
    <r>
      <rPr>
        <sz val="12"/>
        <rFont val="宋体"/>
        <charset val="134"/>
      </rPr>
      <t>其他机关事业单位基本养老保险基金支出</t>
    </r>
  </si>
  <si>
    <r>
      <rPr>
        <b/>
        <sz val="12"/>
        <rFont val="宋体"/>
        <charset val="134"/>
      </rPr>
      <t>城乡居民基本医疗保险基金支出</t>
    </r>
  </si>
  <si>
    <r>
      <rPr>
        <sz val="12"/>
        <rFont val="Times New Roman"/>
        <charset val="134"/>
      </rPr>
      <t xml:space="preserve">  </t>
    </r>
    <r>
      <rPr>
        <sz val="12"/>
        <rFont val="宋体"/>
        <charset val="134"/>
      </rPr>
      <t>城乡居民基本医疗保险基金医疗待遇支出</t>
    </r>
  </si>
  <si>
    <r>
      <rPr>
        <sz val="12"/>
        <rFont val="Times New Roman"/>
        <charset val="134"/>
      </rPr>
      <t xml:space="preserve">  </t>
    </r>
    <r>
      <rPr>
        <sz val="12"/>
        <rFont val="宋体"/>
        <charset val="134"/>
      </rPr>
      <t>大病医疗保险支出</t>
    </r>
  </si>
  <si>
    <r>
      <rPr>
        <sz val="12"/>
        <rFont val="Times New Roman"/>
        <charset val="134"/>
      </rPr>
      <t xml:space="preserve">  </t>
    </r>
    <r>
      <rPr>
        <sz val="12"/>
        <rFont val="宋体"/>
        <charset val="134"/>
      </rPr>
      <t>其他城乡居民基本医疗保险基金支出</t>
    </r>
  </si>
  <si>
    <r>
      <rPr>
        <b/>
        <sz val="12"/>
        <rFont val="宋体"/>
        <charset val="134"/>
      </rPr>
      <t>社会保险基金支出合计</t>
    </r>
  </si>
  <si>
    <r>
      <rPr>
        <b/>
        <sz val="16"/>
        <color theme="1"/>
        <rFont val="Times New Roman"/>
        <charset val="134"/>
      </rPr>
      <t>2021</t>
    </r>
    <r>
      <rPr>
        <b/>
        <sz val="16"/>
        <color theme="1"/>
        <rFont val="宋体"/>
        <charset val="134"/>
      </rPr>
      <t>年攀枝花市及市本级社会保险基金预算收支平衡表</t>
    </r>
  </si>
  <si>
    <r>
      <rPr>
        <b/>
        <sz val="12"/>
        <color theme="1"/>
        <rFont val="宋体"/>
        <charset val="134"/>
      </rPr>
      <t>全市</t>
    </r>
  </si>
  <si>
    <r>
      <rPr>
        <b/>
        <sz val="12"/>
        <color theme="1"/>
        <rFont val="宋体"/>
        <charset val="134"/>
      </rPr>
      <t>市级</t>
    </r>
  </si>
  <si>
    <t>社会保险基金收入</t>
  </si>
  <si>
    <r>
      <rPr>
        <sz val="11"/>
        <color theme="1"/>
        <rFont val="宋体"/>
        <charset val="134"/>
      </rPr>
      <t>社会保险基金支出</t>
    </r>
  </si>
  <si>
    <r>
      <rPr>
        <sz val="11"/>
        <color theme="1"/>
        <rFont val="Times New Roman"/>
        <charset val="134"/>
      </rPr>
      <t xml:space="preserve">    </t>
    </r>
    <r>
      <rPr>
        <sz val="11"/>
        <color theme="1"/>
        <rFont val="宋体"/>
        <charset val="134"/>
      </rPr>
      <t>企业职工基本养老保险基金收入</t>
    </r>
  </si>
  <si>
    <r>
      <rPr>
        <sz val="11"/>
        <color theme="1"/>
        <rFont val="Times New Roman"/>
        <charset val="134"/>
      </rPr>
      <t xml:space="preserve">    </t>
    </r>
    <r>
      <rPr>
        <sz val="11"/>
        <color theme="1"/>
        <rFont val="宋体"/>
        <charset val="134"/>
      </rPr>
      <t>企业职工基本养老保险基金支出</t>
    </r>
  </si>
  <si>
    <r>
      <rPr>
        <sz val="11"/>
        <color theme="1"/>
        <rFont val="Times New Roman"/>
        <charset val="134"/>
      </rPr>
      <t xml:space="preserve">    </t>
    </r>
    <r>
      <rPr>
        <sz val="11"/>
        <color theme="1"/>
        <rFont val="宋体"/>
        <charset val="134"/>
      </rPr>
      <t>城乡居民基本养老保险基金收入</t>
    </r>
  </si>
  <si>
    <r>
      <rPr>
        <sz val="11"/>
        <color theme="1"/>
        <rFont val="Times New Roman"/>
        <charset val="134"/>
      </rPr>
      <t xml:space="preserve">    </t>
    </r>
    <r>
      <rPr>
        <sz val="11"/>
        <color theme="1"/>
        <rFont val="宋体"/>
        <charset val="134"/>
      </rPr>
      <t>城乡居民基本养老保险基金支出</t>
    </r>
  </si>
  <si>
    <r>
      <rPr>
        <sz val="11"/>
        <color theme="1"/>
        <rFont val="Times New Roman"/>
        <charset val="134"/>
      </rPr>
      <t xml:space="preserve">    </t>
    </r>
    <r>
      <rPr>
        <sz val="11"/>
        <color theme="1"/>
        <rFont val="宋体"/>
        <charset val="134"/>
      </rPr>
      <t>职工基本医疗保险</t>
    </r>
    <r>
      <rPr>
        <sz val="11"/>
        <color theme="1"/>
        <rFont val="Times New Roman"/>
        <charset val="134"/>
      </rPr>
      <t>(</t>
    </r>
    <r>
      <rPr>
        <sz val="11"/>
        <color theme="1"/>
        <rFont val="宋体"/>
        <charset val="134"/>
      </rPr>
      <t>含生育保险）基金收入</t>
    </r>
  </si>
  <si>
    <r>
      <rPr>
        <sz val="11"/>
        <color theme="1"/>
        <rFont val="Times New Roman"/>
        <charset val="134"/>
      </rPr>
      <t xml:space="preserve">     </t>
    </r>
    <r>
      <rPr>
        <sz val="11"/>
        <color theme="1"/>
        <rFont val="宋体"/>
        <charset val="134"/>
      </rPr>
      <t>职工基本医疗保险基金支出</t>
    </r>
  </si>
  <si>
    <r>
      <rPr>
        <sz val="11"/>
        <color theme="1"/>
        <rFont val="Times New Roman"/>
        <charset val="134"/>
      </rPr>
      <t xml:space="preserve">    </t>
    </r>
    <r>
      <rPr>
        <sz val="11"/>
        <color theme="1"/>
        <rFont val="宋体"/>
        <charset val="134"/>
      </rPr>
      <t>城乡居民基本医疗保险基金收入</t>
    </r>
  </si>
  <si>
    <r>
      <rPr>
        <sz val="11"/>
        <color theme="1"/>
        <rFont val="Times New Roman"/>
        <charset val="134"/>
      </rPr>
      <t xml:space="preserve">     </t>
    </r>
    <r>
      <rPr>
        <sz val="11"/>
        <color theme="1"/>
        <rFont val="宋体"/>
        <charset val="134"/>
      </rPr>
      <t>城乡居民基本医疗保险基金支出</t>
    </r>
  </si>
  <si>
    <r>
      <rPr>
        <sz val="11"/>
        <color theme="1"/>
        <rFont val="Times New Roman"/>
        <charset val="134"/>
      </rPr>
      <t xml:space="preserve">    </t>
    </r>
    <r>
      <rPr>
        <sz val="11"/>
        <color theme="1"/>
        <rFont val="宋体"/>
        <charset val="134"/>
      </rPr>
      <t>工伤保险基金收入</t>
    </r>
  </si>
  <si>
    <r>
      <rPr>
        <sz val="11"/>
        <color theme="1"/>
        <rFont val="Times New Roman"/>
        <charset val="134"/>
      </rPr>
      <t xml:space="preserve">    </t>
    </r>
    <r>
      <rPr>
        <sz val="11"/>
        <color theme="1"/>
        <rFont val="宋体"/>
        <charset val="134"/>
      </rPr>
      <t>工伤保险基金支出</t>
    </r>
  </si>
  <si>
    <r>
      <rPr>
        <sz val="11"/>
        <color theme="1"/>
        <rFont val="Times New Roman"/>
        <charset val="134"/>
      </rPr>
      <t xml:space="preserve">    </t>
    </r>
    <r>
      <rPr>
        <sz val="11"/>
        <color theme="1"/>
        <rFont val="宋体"/>
        <charset val="134"/>
      </rPr>
      <t>失业保险基金收入</t>
    </r>
  </si>
  <si>
    <r>
      <rPr>
        <sz val="11"/>
        <color theme="1"/>
        <rFont val="Times New Roman"/>
        <charset val="134"/>
      </rPr>
      <t xml:space="preserve">    </t>
    </r>
    <r>
      <rPr>
        <sz val="11"/>
        <color theme="1"/>
        <rFont val="宋体"/>
        <charset val="134"/>
      </rPr>
      <t>失业保险基金支出</t>
    </r>
  </si>
  <si>
    <r>
      <rPr>
        <sz val="11"/>
        <color theme="1"/>
        <rFont val="宋体"/>
        <charset val="134"/>
      </rPr>
      <t>上年结余收入</t>
    </r>
  </si>
  <si>
    <r>
      <rPr>
        <sz val="11"/>
        <color theme="1"/>
        <rFont val="宋体"/>
        <charset val="134"/>
      </rPr>
      <t>年终结余</t>
    </r>
  </si>
  <si>
    <r>
      <rPr>
        <b/>
        <sz val="11"/>
        <color theme="1"/>
        <rFont val="宋体"/>
        <charset val="134"/>
      </rPr>
      <t>社会保险基金总收入</t>
    </r>
  </si>
  <si>
    <r>
      <rPr>
        <b/>
        <sz val="11"/>
        <color theme="1"/>
        <rFont val="宋体"/>
        <charset val="134"/>
      </rPr>
      <t>社会保险基金总支出</t>
    </r>
  </si>
  <si>
    <r>
      <rPr>
        <b/>
        <sz val="16"/>
        <color theme="1"/>
        <rFont val="Times New Roman"/>
        <charset val="134"/>
      </rPr>
      <t>2021</t>
    </r>
    <r>
      <rPr>
        <b/>
        <sz val="16"/>
        <color theme="1"/>
        <rFont val="宋体"/>
        <charset val="134"/>
      </rPr>
      <t>年攀枝花市地方政府一般债务余额情况表</t>
    </r>
  </si>
  <si>
    <r>
      <rPr>
        <b/>
        <sz val="11"/>
        <color theme="1"/>
        <rFont val="宋体"/>
        <charset val="134"/>
      </rPr>
      <t>一般债务</t>
    </r>
  </si>
  <si>
    <r>
      <rPr>
        <b/>
        <sz val="11"/>
        <color theme="1"/>
        <rFont val="宋体"/>
        <charset val="134"/>
      </rPr>
      <t>合计</t>
    </r>
  </si>
  <si>
    <r>
      <rPr>
        <b/>
        <sz val="11"/>
        <color theme="1"/>
        <rFont val="宋体"/>
        <charset val="134"/>
      </rPr>
      <t>一般债券</t>
    </r>
  </si>
  <si>
    <r>
      <rPr>
        <b/>
        <sz val="11"/>
        <color theme="1"/>
        <rFont val="宋体"/>
        <charset val="134"/>
      </rPr>
      <t>非债券
形式债务</t>
    </r>
  </si>
  <si>
    <r>
      <rPr>
        <sz val="11"/>
        <color theme="1"/>
        <rFont val="宋体"/>
        <charset val="134"/>
      </rPr>
      <t>一、</t>
    </r>
    <r>
      <rPr>
        <sz val="11"/>
        <color theme="1"/>
        <rFont val="Times New Roman"/>
        <charset val="134"/>
      </rPr>
      <t>2020</t>
    </r>
    <r>
      <rPr>
        <sz val="11"/>
        <color theme="1"/>
        <rFont val="宋体"/>
        <charset val="134"/>
      </rPr>
      <t>年末余额</t>
    </r>
  </si>
  <si>
    <r>
      <rPr>
        <sz val="11"/>
        <color theme="1"/>
        <rFont val="宋体"/>
        <charset val="134"/>
      </rPr>
      <t>二、</t>
    </r>
    <r>
      <rPr>
        <sz val="11"/>
        <color theme="1"/>
        <rFont val="Times New Roman"/>
        <charset val="134"/>
      </rPr>
      <t>2021</t>
    </r>
    <r>
      <rPr>
        <sz val="11"/>
        <color theme="1"/>
        <rFont val="宋体"/>
        <charset val="134"/>
      </rPr>
      <t>年新增额</t>
    </r>
  </si>
  <si>
    <r>
      <rPr>
        <sz val="11"/>
        <color theme="1"/>
        <rFont val="宋体"/>
        <charset val="134"/>
      </rPr>
      <t>三、</t>
    </r>
    <r>
      <rPr>
        <sz val="11"/>
        <color theme="1"/>
        <rFont val="Times New Roman"/>
        <charset val="134"/>
      </rPr>
      <t>2021</t>
    </r>
    <r>
      <rPr>
        <sz val="11"/>
        <color theme="1"/>
        <rFont val="宋体"/>
        <charset val="134"/>
      </rPr>
      <t>年或有债务转化额</t>
    </r>
  </si>
  <si>
    <r>
      <rPr>
        <sz val="11"/>
        <color theme="1"/>
        <rFont val="宋体"/>
        <charset val="134"/>
      </rPr>
      <t>四、</t>
    </r>
    <r>
      <rPr>
        <sz val="11"/>
        <color theme="1"/>
        <rFont val="Times New Roman"/>
        <charset val="134"/>
      </rPr>
      <t>2021</t>
    </r>
    <r>
      <rPr>
        <sz val="11"/>
        <color theme="1"/>
        <rFont val="宋体"/>
        <charset val="134"/>
      </rPr>
      <t>年偿还额</t>
    </r>
  </si>
  <si>
    <r>
      <rPr>
        <sz val="11"/>
        <color theme="1"/>
        <rFont val="宋体"/>
        <charset val="134"/>
      </rPr>
      <t>五、</t>
    </r>
    <r>
      <rPr>
        <sz val="11"/>
        <color theme="1"/>
        <rFont val="Times New Roman"/>
        <charset val="134"/>
      </rPr>
      <t>2021</t>
    </r>
    <r>
      <rPr>
        <sz val="11"/>
        <color theme="1"/>
        <rFont val="宋体"/>
        <charset val="134"/>
      </rPr>
      <t>年末余额</t>
    </r>
  </si>
  <si>
    <t>说明：本表反映的举借额和偿还额均包含再融资债券</t>
  </si>
  <si>
    <r>
      <rPr>
        <b/>
        <sz val="16"/>
        <color theme="1"/>
        <rFont val="Times New Roman"/>
        <charset val="134"/>
      </rPr>
      <t>2021</t>
    </r>
    <r>
      <rPr>
        <b/>
        <sz val="16"/>
        <color theme="1"/>
        <rFont val="宋体"/>
        <charset val="134"/>
      </rPr>
      <t>年攀枝花市地方政府一般债务分地区情况表</t>
    </r>
  </si>
  <si>
    <r>
      <rPr>
        <sz val="12"/>
        <color theme="1"/>
        <rFont val="宋体"/>
        <charset val="134"/>
      </rPr>
      <t>单位：万元</t>
    </r>
  </si>
  <si>
    <r>
      <rPr>
        <b/>
        <sz val="12"/>
        <color theme="1"/>
        <rFont val="宋体"/>
        <charset val="134"/>
      </rPr>
      <t>地</t>
    </r>
    <r>
      <rPr>
        <b/>
        <sz val="12"/>
        <color theme="1"/>
        <rFont val="宋体"/>
        <charset val="134"/>
      </rPr>
      <t>区</t>
    </r>
  </si>
  <si>
    <r>
      <rPr>
        <b/>
        <sz val="12"/>
        <color theme="1"/>
        <rFont val="宋体"/>
        <charset val="134"/>
      </rPr>
      <t>债务限额</t>
    </r>
  </si>
  <si>
    <r>
      <rPr>
        <b/>
        <sz val="12"/>
        <color theme="1"/>
        <rFont val="宋体"/>
        <charset val="134"/>
      </rPr>
      <t>债务余额</t>
    </r>
  </si>
  <si>
    <r>
      <rPr>
        <sz val="12"/>
        <color theme="1"/>
        <rFont val="宋体"/>
        <charset val="134"/>
      </rPr>
      <t>市本级</t>
    </r>
  </si>
  <si>
    <r>
      <rPr>
        <sz val="12"/>
        <color theme="1"/>
        <rFont val="宋体"/>
        <charset val="134"/>
      </rPr>
      <t>东</t>
    </r>
    <r>
      <rPr>
        <sz val="12"/>
        <color theme="1"/>
        <rFont val="Times New Roman"/>
        <charset val="134"/>
      </rPr>
      <t xml:space="preserve">  </t>
    </r>
    <r>
      <rPr>
        <sz val="12"/>
        <color theme="1"/>
        <rFont val="宋体"/>
        <charset val="134"/>
      </rPr>
      <t>区</t>
    </r>
  </si>
  <si>
    <r>
      <rPr>
        <sz val="12"/>
        <color theme="1"/>
        <rFont val="宋体"/>
        <charset val="134"/>
      </rPr>
      <t>西</t>
    </r>
    <r>
      <rPr>
        <sz val="12"/>
        <color theme="1"/>
        <rFont val="Times New Roman"/>
        <charset val="134"/>
      </rPr>
      <t xml:space="preserve">  </t>
    </r>
    <r>
      <rPr>
        <sz val="12"/>
        <color theme="1"/>
        <rFont val="宋体"/>
        <charset val="134"/>
      </rPr>
      <t>区</t>
    </r>
  </si>
  <si>
    <r>
      <rPr>
        <sz val="12"/>
        <color theme="1"/>
        <rFont val="宋体"/>
        <charset val="134"/>
      </rPr>
      <t>仁和区</t>
    </r>
  </si>
  <si>
    <r>
      <rPr>
        <sz val="12"/>
        <color theme="1"/>
        <rFont val="宋体"/>
        <charset val="134"/>
      </rPr>
      <t>米易县</t>
    </r>
  </si>
  <si>
    <r>
      <rPr>
        <sz val="12"/>
        <color theme="1"/>
        <rFont val="宋体"/>
        <charset val="134"/>
      </rPr>
      <t>盐边县</t>
    </r>
  </si>
  <si>
    <r>
      <rPr>
        <b/>
        <sz val="12"/>
        <color theme="1"/>
        <rFont val="宋体"/>
        <charset val="134"/>
      </rPr>
      <t>合</t>
    </r>
    <r>
      <rPr>
        <b/>
        <sz val="12"/>
        <color theme="1"/>
        <rFont val="宋体"/>
        <charset val="134"/>
      </rPr>
      <t>计</t>
    </r>
  </si>
  <si>
    <r>
      <rPr>
        <b/>
        <sz val="16"/>
        <color theme="1"/>
        <rFont val="Times New Roman"/>
        <charset val="134"/>
      </rPr>
      <t>2021</t>
    </r>
    <r>
      <rPr>
        <b/>
        <sz val="16"/>
        <color theme="1"/>
        <rFont val="宋体"/>
        <charset val="134"/>
      </rPr>
      <t>年攀枝花市地方政府专项债务余额情况表</t>
    </r>
  </si>
  <si>
    <r>
      <rPr>
        <b/>
        <sz val="11"/>
        <color theme="1"/>
        <rFont val="宋体"/>
        <charset val="134"/>
      </rPr>
      <t>专项债务</t>
    </r>
  </si>
  <si>
    <r>
      <rPr>
        <b/>
        <sz val="11"/>
        <color theme="1"/>
        <rFont val="宋体"/>
        <charset val="134"/>
      </rPr>
      <t>专项债券</t>
    </r>
  </si>
  <si>
    <r>
      <rPr>
        <sz val="11"/>
        <color theme="1"/>
        <rFont val="宋体"/>
        <charset val="134"/>
      </rPr>
      <t>说明：本表反映的举借额和偿还额均包含再融资债券</t>
    </r>
  </si>
  <si>
    <r>
      <rPr>
        <b/>
        <sz val="16"/>
        <color theme="1"/>
        <rFont val="Times New Roman"/>
        <charset val="134"/>
      </rPr>
      <t>2021</t>
    </r>
    <r>
      <rPr>
        <b/>
        <sz val="16"/>
        <color theme="1"/>
        <rFont val="宋体"/>
        <charset val="134"/>
      </rPr>
      <t>年攀枝花市地方政府专项债务分地区情况表</t>
    </r>
  </si>
  <si>
    <t>地区</t>
  </si>
  <si>
    <t>合计</t>
  </si>
  <si>
    <r>
      <rPr>
        <sz val="11"/>
        <color theme="1"/>
        <rFont val="宋体"/>
        <charset val="134"/>
      </rPr>
      <t>说明：由于省上还未批复</t>
    </r>
    <r>
      <rPr>
        <sz val="11"/>
        <color theme="1"/>
        <rFont val="Times New Roman"/>
        <charset val="134"/>
      </rPr>
      <t>2021</t>
    </r>
    <r>
      <rPr>
        <sz val="11"/>
        <color theme="1"/>
        <rFont val="宋体"/>
        <charset val="134"/>
      </rPr>
      <t>年攀枝花市债务限额，造成米易县和盐边县债务余额大于限额。根据债务限额算法，预计批复</t>
    </r>
    <r>
      <rPr>
        <sz val="11"/>
        <color theme="1"/>
        <rFont val="Times New Roman"/>
        <charset val="134"/>
      </rPr>
      <t>2021</t>
    </r>
    <r>
      <rPr>
        <sz val="11"/>
        <color theme="1"/>
        <rFont val="宋体"/>
        <charset val="134"/>
      </rPr>
      <t>年两县债务限额能够覆盖其债务余额。</t>
    </r>
  </si>
  <si>
    <r>
      <rPr>
        <b/>
        <sz val="16"/>
        <color theme="1"/>
        <rFont val="Times New Roman"/>
        <charset val="134"/>
      </rPr>
      <t>2021</t>
    </r>
    <r>
      <rPr>
        <b/>
        <sz val="16"/>
        <color theme="1"/>
        <rFont val="宋体"/>
        <charset val="134"/>
      </rPr>
      <t>年攀枝花市地方政府性债务余额情况汇总表</t>
    </r>
  </si>
  <si>
    <r>
      <rPr>
        <b/>
        <sz val="11"/>
        <color theme="1"/>
        <rFont val="宋体"/>
        <charset val="134"/>
      </rPr>
      <t>政府债务</t>
    </r>
  </si>
  <si>
    <r>
      <rPr>
        <b/>
        <sz val="11"/>
        <color theme="1"/>
        <rFont val="宋体"/>
        <charset val="134"/>
      </rPr>
      <t>或有债务</t>
    </r>
  </si>
  <si>
    <r>
      <rPr>
        <b/>
        <sz val="16"/>
        <color theme="1"/>
        <rFont val="Times New Roman"/>
        <charset val="134"/>
      </rPr>
      <t>2021</t>
    </r>
    <r>
      <rPr>
        <b/>
        <sz val="16"/>
        <color theme="1"/>
        <rFont val="宋体"/>
        <charset val="134"/>
      </rPr>
      <t>年攀枝花市市本级地方政府性债务余额情况汇总表</t>
    </r>
  </si>
  <si>
    <r>
      <rPr>
        <b/>
        <sz val="16"/>
        <color theme="1"/>
        <rFont val="Times New Roman"/>
        <charset val="134"/>
      </rPr>
      <t>2021</t>
    </r>
    <r>
      <rPr>
        <b/>
        <sz val="16"/>
        <color theme="1"/>
        <rFont val="宋体"/>
        <charset val="134"/>
      </rPr>
      <t>年攀枝花市地方政府债务分地区情况汇总表</t>
    </r>
  </si>
  <si>
    <t>债务限额</t>
  </si>
  <si>
    <t>债务余额</t>
  </si>
  <si>
    <r>
      <rPr>
        <sz val="11"/>
        <color theme="1"/>
        <rFont val="宋体"/>
        <charset val="134"/>
      </rPr>
      <t>市本级</t>
    </r>
  </si>
  <si>
    <r>
      <rPr>
        <sz val="11"/>
        <color theme="1"/>
        <rFont val="宋体"/>
        <charset val="134"/>
      </rPr>
      <t>东</t>
    </r>
    <r>
      <rPr>
        <sz val="11"/>
        <color theme="1"/>
        <rFont val="Times New Roman"/>
        <charset val="134"/>
      </rPr>
      <t xml:space="preserve">  </t>
    </r>
    <r>
      <rPr>
        <sz val="11"/>
        <color theme="1"/>
        <rFont val="宋体"/>
        <charset val="134"/>
      </rPr>
      <t>区</t>
    </r>
  </si>
  <si>
    <r>
      <rPr>
        <sz val="11"/>
        <color theme="1"/>
        <rFont val="宋体"/>
        <charset val="134"/>
      </rPr>
      <t>西</t>
    </r>
    <r>
      <rPr>
        <sz val="11"/>
        <color theme="1"/>
        <rFont val="Times New Roman"/>
        <charset val="134"/>
      </rPr>
      <t xml:space="preserve">  </t>
    </r>
    <r>
      <rPr>
        <sz val="11"/>
        <color theme="1"/>
        <rFont val="宋体"/>
        <charset val="134"/>
      </rPr>
      <t>区</t>
    </r>
  </si>
  <si>
    <r>
      <rPr>
        <sz val="11"/>
        <color theme="1"/>
        <rFont val="宋体"/>
        <charset val="134"/>
      </rPr>
      <t>仁和区</t>
    </r>
  </si>
  <si>
    <r>
      <rPr>
        <sz val="11"/>
        <color theme="1"/>
        <rFont val="宋体"/>
        <charset val="134"/>
      </rPr>
      <t>米易县</t>
    </r>
  </si>
  <si>
    <r>
      <rPr>
        <sz val="11"/>
        <color theme="1"/>
        <rFont val="宋体"/>
        <charset val="134"/>
      </rPr>
      <t>盐边县</t>
    </r>
  </si>
  <si>
    <r>
      <rPr>
        <b/>
        <sz val="16"/>
        <color theme="1"/>
        <rFont val="Times New Roman"/>
        <charset val="134"/>
      </rPr>
      <t>2021</t>
    </r>
    <r>
      <rPr>
        <b/>
        <sz val="16"/>
        <color theme="1"/>
        <rFont val="宋体"/>
        <charset val="134"/>
      </rPr>
      <t>年攀枝花市政府债务变动情况表</t>
    </r>
  </si>
  <si>
    <r>
      <rPr>
        <b/>
        <sz val="11"/>
        <color theme="1"/>
        <rFont val="Times New Roman"/>
        <charset val="134"/>
      </rPr>
      <t>2020</t>
    </r>
    <r>
      <rPr>
        <b/>
        <sz val="11"/>
        <color theme="1"/>
        <rFont val="宋体"/>
        <charset val="134"/>
      </rPr>
      <t>年
年末余额</t>
    </r>
  </si>
  <si>
    <r>
      <rPr>
        <b/>
        <sz val="11"/>
        <color theme="1"/>
        <rFont val="Times New Roman"/>
        <charset val="134"/>
      </rPr>
      <t>2021</t>
    </r>
    <r>
      <rPr>
        <b/>
        <sz val="11"/>
        <color theme="1"/>
        <rFont val="宋体"/>
        <charset val="134"/>
      </rPr>
      <t>年
举借情况</t>
    </r>
  </si>
  <si>
    <r>
      <rPr>
        <b/>
        <sz val="11"/>
        <color theme="1"/>
        <rFont val="Times New Roman"/>
        <charset val="134"/>
      </rPr>
      <t>2021</t>
    </r>
    <r>
      <rPr>
        <b/>
        <sz val="11"/>
        <color theme="1"/>
        <rFont val="宋体"/>
        <charset val="134"/>
      </rPr>
      <t>年
或有债务转化</t>
    </r>
  </si>
  <si>
    <r>
      <rPr>
        <b/>
        <sz val="11"/>
        <color theme="1"/>
        <rFont val="Times New Roman"/>
        <charset val="134"/>
      </rPr>
      <t>2021</t>
    </r>
    <r>
      <rPr>
        <b/>
        <sz val="11"/>
        <color theme="1"/>
        <rFont val="宋体"/>
        <charset val="134"/>
      </rPr>
      <t>年
当年偿还</t>
    </r>
  </si>
  <si>
    <r>
      <rPr>
        <b/>
        <sz val="11"/>
        <color theme="1"/>
        <rFont val="Times New Roman"/>
        <charset val="134"/>
      </rPr>
      <t>2021</t>
    </r>
    <r>
      <rPr>
        <b/>
        <sz val="11"/>
        <color theme="1"/>
        <rFont val="宋体"/>
        <charset val="134"/>
      </rPr>
      <t>年
年末余额</t>
    </r>
  </si>
  <si>
    <r>
      <rPr>
        <sz val="12"/>
        <color theme="1"/>
        <rFont val="宋体"/>
        <charset val="134"/>
      </rPr>
      <t>说明：本表反映的举借额和偿还额均包含再融资债券</t>
    </r>
  </si>
</sst>
</file>

<file path=xl/styles.xml><?xml version="1.0" encoding="utf-8"?>
<styleSheet xmlns="http://schemas.openxmlformats.org/spreadsheetml/2006/main">
  <numFmts count="15">
    <numFmt numFmtId="176" formatCode="_ * #,##0.0_ ;_ * \-#,##0.0_ ;_ * &quot;-&quot;??_ ;_ @_ "/>
    <numFmt numFmtId="177" formatCode="#,##0.0"/>
    <numFmt numFmtId="178" formatCode="0.0"/>
    <numFmt numFmtId="179" formatCode="#,##0.00_ "/>
    <numFmt numFmtId="180" formatCode="0.0_ "/>
    <numFmt numFmtId="181" formatCode="0.0%"/>
    <numFmt numFmtId="182" formatCode="0_);[Red]\(0\)"/>
    <numFmt numFmtId="41" formatCode="_ * #,##0_ ;_ * \-#,##0_ ;_ * &quot;-&quot;_ ;_ @_ "/>
    <numFmt numFmtId="42" formatCode="_ &quot;￥&quot;* #,##0_ ;_ &quot;￥&quot;* \-#,##0_ ;_ &quot;￥&quot;* &quot;-&quot;_ ;_ @_ "/>
    <numFmt numFmtId="183" formatCode="#,##0.0_ "/>
    <numFmt numFmtId="44" formatCode="_ &quot;￥&quot;* #,##0.00_ ;_ &quot;￥&quot;* \-#,##0.00_ ;_ &quot;￥&quot;* &quot;-&quot;??_ ;_ @_ "/>
    <numFmt numFmtId="43" formatCode="_ * #,##0.00_ ;_ * \-#,##0.00_ ;_ * &quot;-&quot;??_ ;_ @_ "/>
    <numFmt numFmtId="184" formatCode="#,##0_ "/>
    <numFmt numFmtId="185" formatCode="_ * #,##0_ ;_ * \-#,##0_ ;_ * &quot;-&quot;??_ ;_ @_ "/>
    <numFmt numFmtId="186" formatCode="0_ "/>
  </numFmts>
  <fonts count="62">
    <font>
      <sz val="11"/>
      <color theme="1"/>
      <name val="宋体"/>
      <charset val="134"/>
      <scheme val="minor"/>
    </font>
    <font>
      <sz val="11"/>
      <color theme="1"/>
      <name val="Times New Roman"/>
      <charset val="134"/>
    </font>
    <font>
      <b/>
      <sz val="16"/>
      <color theme="1"/>
      <name val="Times New Roman"/>
      <charset val="134"/>
    </font>
    <font>
      <b/>
      <sz val="11"/>
      <color theme="1"/>
      <name val="宋体"/>
      <charset val="134"/>
    </font>
    <font>
      <b/>
      <sz val="11"/>
      <color theme="1"/>
      <name val="Times New Roman"/>
      <charset val="134"/>
    </font>
    <font>
      <sz val="12"/>
      <color theme="1"/>
      <name val="Times New Roman"/>
      <charset val="134"/>
    </font>
    <font>
      <b/>
      <sz val="12"/>
      <color theme="1"/>
      <name val="宋体"/>
      <charset val="134"/>
    </font>
    <font>
      <sz val="11"/>
      <color theme="1"/>
      <name val="宋体"/>
      <charset val="134"/>
    </font>
    <font>
      <sz val="16"/>
      <color theme="1"/>
      <name val="Times New Roman"/>
      <charset val="134"/>
    </font>
    <font>
      <b/>
      <sz val="12"/>
      <color theme="1"/>
      <name val="Times New Roman"/>
      <charset val="134"/>
    </font>
    <font>
      <sz val="11"/>
      <color rgb="FFFF0000"/>
      <name val="Times New Roman"/>
      <charset val="134"/>
    </font>
    <font>
      <sz val="12"/>
      <name val="Times New Roman"/>
      <charset val="134"/>
    </font>
    <font>
      <b/>
      <sz val="12"/>
      <name val="宋体"/>
      <charset val="134"/>
    </font>
    <font>
      <b/>
      <sz val="12"/>
      <name val="Times New Roman"/>
      <charset val="134"/>
    </font>
    <font>
      <sz val="11"/>
      <name val="Times New Roman"/>
      <charset val="134"/>
    </font>
    <font>
      <sz val="10"/>
      <name val="Times New Roman"/>
      <charset val="134"/>
    </font>
    <font>
      <sz val="9"/>
      <name val="Times New Roman"/>
      <charset val="134"/>
    </font>
    <font>
      <b/>
      <sz val="11"/>
      <name val="Times New Roman"/>
      <charset val="134"/>
    </font>
    <font>
      <b/>
      <sz val="11"/>
      <name val="宋体"/>
      <charset val="134"/>
    </font>
    <font>
      <sz val="16"/>
      <color indexed="8"/>
      <name val="方正小标宋简体"/>
      <charset val="134"/>
    </font>
    <font>
      <b/>
      <sz val="11"/>
      <color theme="1"/>
      <name val="宋体"/>
      <charset val="134"/>
      <scheme val="minor"/>
    </font>
    <font>
      <b/>
      <sz val="16"/>
      <name val="Times New Roman"/>
      <charset val="134"/>
    </font>
    <font>
      <b/>
      <sz val="10"/>
      <name val="Times New Roman"/>
      <charset val="134"/>
    </font>
    <font>
      <sz val="10"/>
      <color theme="1"/>
      <name val="Times New Roman"/>
      <charset val="134"/>
    </font>
    <font>
      <sz val="12"/>
      <color theme="1"/>
      <name val="宋体"/>
      <charset val="134"/>
      <scheme val="minor"/>
    </font>
    <font>
      <b/>
      <sz val="10"/>
      <name val="宋体"/>
      <charset val="134"/>
    </font>
    <font>
      <sz val="20"/>
      <color theme="1"/>
      <name val="黑体"/>
      <charset val="134"/>
    </font>
    <font>
      <sz val="16"/>
      <color theme="1"/>
      <name val="黑体"/>
      <charset val="134"/>
    </font>
    <font>
      <sz val="14"/>
      <color theme="1"/>
      <name val="仿宋_GB2312"/>
      <charset val="134"/>
    </font>
    <font>
      <sz val="16"/>
      <color theme="1"/>
      <name val="仿宋_GB2312"/>
      <charset val="134"/>
    </font>
    <font>
      <b/>
      <sz val="20"/>
      <color theme="1"/>
      <name val="Times New Roman"/>
      <charset val="134"/>
    </font>
    <font>
      <sz val="11"/>
      <name val="宋体"/>
      <charset val="134"/>
    </font>
    <font>
      <sz val="11"/>
      <color rgb="FFFF0000"/>
      <name val="宋体"/>
      <charset val="134"/>
      <scheme val="minor"/>
    </font>
    <font>
      <b/>
      <sz val="16"/>
      <name val="宋体"/>
      <charset val="134"/>
    </font>
    <font>
      <sz val="10"/>
      <name val="宋体"/>
      <charset val="134"/>
    </font>
    <font>
      <sz val="11"/>
      <color theme="0"/>
      <name val="宋体"/>
      <charset val="0"/>
      <scheme val="minor"/>
    </font>
    <font>
      <sz val="11"/>
      <color rgb="FF3F3F76"/>
      <name val="宋体"/>
      <charset val="0"/>
      <scheme val="minor"/>
    </font>
    <font>
      <sz val="11"/>
      <color theme="1"/>
      <name val="宋体"/>
      <charset val="0"/>
      <scheme val="minor"/>
    </font>
    <font>
      <u/>
      <sz val="11"/>
      <color rgb="FF0000FF"/>
      <name val="宋体"/>
      <charset val="0"/>
      <scheme val="minor"/>
    </font>
    <font>
      <b/>
      <sz val="18"/>
      <color theme="3"/>
      <name val="宋体"/>
      <charset val="134"/>
      <scheme val="minor"/>
    </font>
    <font>
      <sz val="12"/>
      <name val="宋体"/>
      <charset val="134"/>
    </font>
    <font>
      <b/>
      <sz val="15"/>
      <color theme="3"/>
      <name val="宋体"/>
      <charset val="134"/>
      <scheme val="minor"/>
    </font>
    <font>
      <sz val="11"/>
      <color indexed="8"/>
      <name val="宋体"/>
      <charset val="134"/>
    </font>
    <font>
      <b/>
      <sz val="11"/>
      <color theme="3"/>
      <name val="宋体"/>
      <charset val="134"/>
      <scheme val="minor"/>
    </font>
    <font>
      <b/>
      <sz val="11"/>
      <color rgb="FFFFFFFF"/>
      <name val="宋体"/>
      <charset val="0"/>
      <scheme val="minor"/>
    </font>
    <font>
      <sz val="11"/>
      <color rgb="FFFA7D00"/>
      <name val="宋体"/>
      <charset val="0"/>
      <scheme val="minor"/>
    </font>
    <font>
      <b/>
      <sz val="11"/>
      <color rgb="FF3F3F3F"/>
      <name val="宋体"/>
      <charset val="0"/>
      <scheme val="minor"/>
    </font>
    <font>
      <sz val="11"/>
      <color rgb="FF9C6500"/>
      <name val="宋体"/>
      <charset val="0"/>
      <scheme val="minor"/>
    </font>
    <font>
      <sz val="11"/>
      <color rgb="FF9C0006"/>
      <name val="宋体"/>
      <charset val="0"/>
      <scheme val="minor"/>
    </font>
    <font>
      <sz val="9"/>
      <name val="宋体"/>
      <charset val="134"/>
    </font>
    <font>
      <b/>
      <sz val="11"/>
      <color rgb="FFFA7D00"/>
      <name val="宋体"/>
      <charset val="0"/>
      <scheme val="minor"/>
    </font>
    <font>
      <b/>
      <sz val="11"/>
      <color theme="1"/>
      <name val="宋体"/>
      <charset val="0"/>
      <scheme val="minor"/>
    </font>
    <font>
      <u/>
      <sz val="11"/>
      <color rgb="FF800080"/>
      <name val="宋体"/>
      <charset val="0"/>
      <scheme val="minor"/>
    </font>
    <font>
      <i/>
      <sz val="11"/>
      <color rgb="FF7F7F7F"/>
      <name val="宋体"/>
      <charset val="0"/>
      <scheme val="minor"/>
    </font>
    <font>
      <sz val="11"/>
      <color rgb="FFFF0000"/>
      <name val="宋体"/>
      <charset val="0"/>
      <scheme val="minor"/>
    </font>
    <font>
      <b/>
      <sz val="13"/>
      <color theme="3"/>
      <name val="宋体"/>
      <charset val="134"/>
      <scheme val="minor"/>
    </font>
    <font>
      <sz val="11"/>
      <color rgb="FF006100"/>
      <name val="宋体"/>
      <charset val="0"/>
      <scheme val="minor"/>
    </font>
    <font>
      <b/>
      <sz val="16"/>
      <color theme="1"/>
      <name val="宋体"/>
      <charset val="134"/>
    </font>
    <font>
      <sz val="12"/>
      <color theme="1"/>
      <name val="宋体"/>
      <charset val="134"/>
    </font>
    <font>
      <sz val="10"/>
      <color theme="1"/>
      <name val="宋体"/>
      <charset val="134"/>
    </font>
    <font>
      <b/>
      <sz val="20"/>
      <color theme="1"/>
      <name val="宋体"/>
      <charset val="134"/>
    </font>
    <font>
      <sz val="10"/>
      <name val="方正书宋_GBK"/>
      <charset val="134"/>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5"/>
        <bgColor indexed="64"/>
      </patternFill>
    </fill>
    <fill>
      <patternFill patternType="solid">
        <fgColor theme="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rgb="FFF2F2F2"/>
        <bgColor indexed="64"/>
      </patternFill>
    </fill>
    <fill>
      <patternFill patternType="solid">
        <fgColor theme="8"/>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4" tint="0.399975585192419"/>
        <bgColor indexed="64"/>
      </patternFill>
    </fill>
    <fill>
      <patternFill patternType="solid">
        <fgColor rgb="FFC6EFCE"/>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right/>
      <top style="thin">
        <color auto="true"/>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60">
    <xf numFmtId="0" fontId="0" fillId="0" borderId="0"/>
    <xf numFmtId="0" fontId="0" fillId="0" borderId="0">
      <alignment vertical="center"/>
    </xf>
    <xf numFmtId="0" fontId="0" fillId="0" borderId="0">
      <alignment vertical="center"/>
    </xf>
    <xf numFmtId="0" fontId="0" fillId="0" borderId="0">
      <alignment vertical="center"/>
    </xf>
    <xf numFmtId="0" fontId="40" fillId="0" borderId="0"/>
    <xf numFmtId="0" fontId="49" fillId="0" borderId="0">
      <alignment vertical="center"/>
    </xf>
    <xf numFmtId="0" fontId="40" fillId="0" borderId="0">
      <alignment vertical="center"/>
    </xf>
    <xf numFmtId="0" fontId="40" fillId="0" borderId="0">
      <alignment vertical="center"/>
    </xf>
    <xf numFmtId="0" fontId="35" fillId="23" borderId="0" applyNumberFormat="false" applyBorder="false" applyAlignment="false" applyProtection="false">
      <alignment vertical="center"/>
    </xf>
    <xf numFmtId="0" fontId="37" fillId="20" borderId="0" applyNumberFormat="false" applyBorder="false" applyAlignment="false" applyProtection="false">
      <alignment vertical="center"/>
    </xf>
    <xf numFmtId="0" fontId="46" fillId="13" borderId="12" applyNumberFormat="false" applyAlignment="false" applyProtection="false">
      <alignment vertical="center"/>
    </xf>
    <xf numFmtId="0" fontId="44" fillId="11" borderId="10" applyNumberFormat="false" applyAlignment="false" applyProtection="false">
      <alignment vertical="center"/>
    </xf>
    <xf numFmtId="0" fontId="48" fillId="21" borderId="0" applyNumberFormat="false" applyBorder="false" applyAlignment="false" applyProtection="false">
      <alignment vertical="center"/>
    </xf>
    <xf numFmtId="43" fontId="42" fillId="0" borderId="0" applyFont="false" applyFill="false" applyBorder="false" applyAlignment="false" applyProtection="false">
      <alignment vertical="center"/>
    </xf>
    <xf numFmtId="0" fontId="41" fillId="0" borderId="9" applyNumberFormat="false" applyFill="false" applyAlignment="false" applyProtection="false">
      <alignment vertical="center"/>
    </xf>
    <xf numFmtId="0" fontId="53" fillId="0" borderId="0" applyNumberFormat="false" applyFill="false" applyBorder="false" applyAlignment="false" applyProtection="false">
      <alignment vertical="center"/>
    </xf>
    <xf numFmtId="0" fontId="55" fillId="0" borderId="9" applyNumberFormat="false" applyFill="false" applyAlignment="false" applyProtection="false">
      <alignment vertical="center"/>
    </xf>
    <xf numFmtId="0" fontId="37" fillId="1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37" fillId="15"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0" fontId="35" fillId="14" borderId="0" applyNumberFormat="false" applyBorder="false" applyAlignment="false" applyProtection="false">
      <alignment vertical="center"/>
    </xf>
    <xf numFmtId="0" fontId="43" fillId="0" borderId="13" applyNumberFormat="false" applyFill="false" applyAlignment="false" applyProtection="false">
      <alignment vertical="center"/>
    </xf>
    <xf numFmtId="0" fontId="51" fillId="0" borderId="14" applyNumberFormat="false" applyFill="false" applyAlignment="false" applyProtection="false">
      <alignment vertical="center"/>
    </xf>
    <xf numFmtId="0" fontId="37" fillId="16" borderId="0" applyNumberFormat="false" applyBorder="false" applyAlignment="false" applyProtection="false">
      <alignment vertical="center"/>
    </xf>
    <xf numFmtId="0" fontId="40" fillId="0" borderId="0">
      <alignment vertical="center"/>
    </xf>
    <xf numFmtId="0" fontId="37" fillId="25"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9" fillId="0" borderId="0" applyNumberFormat="false" applyFill="false" applyBorder="false" applyAlignment="false" applyProtection="false">
      <alignment vertical="center"/>
    </xf>
    <xf numFmtId="0" fontId="52" fillId="0" borderId="0" applyNumberFormat="false" applyFill="false" applyBorder="false" applyAlignment="false" applyProtection="false">
      <alignment vertical="center"/>
    </xf>
    <xf numFmtId="0" fontId="37" fillId="27" borderId="0" applyNumberFormat="false" applyBorder="false" applyAlignment="false" applyProtection="false">
      <alignment vertical="center"/>
    </xf>
    <xf numFmtId="0" fontId="0" fillId="0" borderId="0"/>
    <xf numFmtId="0" fontId="45" fillId="0" borderId="11"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0" fontId="37" fillId="2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54" fillId="0" borderId="0" applyNumberFormat="false" applyFill="false" applyBorder="false" applyAlignment="false" applyProtection="false">
      <alignment vertical="center"/>
    </xf>
    <xf numFmtId="0" fontId="40" fillId="0" borderId="0">
      <alignment vertical="center"/>
    </xf>
    <xf numFmtId="0" fontId="37" fillId="30" borderId="0" applyNumberFormat="false" applyBorder="false" applyAlignment="false" applyProtection="false">
      <alignment vertical="center"/>
    </xf>
    <xf numFmtId="0" fontId="0" fillId="31" borderId="15" applyNumberFormat="false" applyFont="false" applyAlignment="false" applyProtection="false">
      <alignment vertical="center"/>
    </xf>
    <xf numFmtId="0" fontId="35" fillId="18" borderId="0" applyNumberFormat="false" applyBorder="false" applyAlignment="false" applyProtection="false">
      <alignment vertical="center"/>
    </xf>
    <xf numFmtId="0" fontId="56" fillId="33" borderId="0" applyNumberFormat="false" applyBorder="false" applyAlignment="false" applyProtection="false">
      <alignment vertical="center"/>
    </xf>
    <xf numFmtId="0" fontId="37" fillId="24" borderId="0" applyNumberFormat="false" applyBorder="false" applyAlignment="false" applyProtection="false">
      <alignment vertical="center"/>
    </xf>
    <xf numFmtId="0" fontId="47" fillId="19" borderId="0" applyNumberFormat="false" applyBorder="false" applyAlignment="false" applyProtection="false">
      <alignment vertical="center"/>
    </xf>
    <xf numFmtId="0" fontId="50" fillId="13" borderId="8" applyNumberFormat="false" applyAlignment="false" applyProtection="false">
      <alignment vertical="center"/>
    </xf>
    <xf numFmtId="0" fontId="35" fillId="8" borderId="0" applyNumberFormat="false" applyBorder="false" applyAlignment="false" applyProtection="false">
      <alignment vertical="center"/>
    </xf>
    <xf numFmtId="0" fontId="35" fillId="22" borderId="0" applyNumberFormat="false" applyBorder="false" applyAlignment="false" applyProtection="false">
      <alignment vertical="center"/>
    </xf>
    <xf numFmtId="0" fontId="35" fillId="32"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35" fillId="12"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5"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5" fillId="6" borderId="0" applyNumberFormat="false" applyBorder="false" applyAlignment="false" applyProtection="false">
      <alignment vertical="center"/>
    </xf>
    <xf numFmtId="0" fontId="37" fillId="5" borderId="0" applyNumberFormat="false" applyBorder="false" applyAlignment="false" applyProtection="false">
      <alignment vertical="center"/>
    </xf>
    <xf numFmtId="0" fontId="36" fillId="4" borderId="8" applyNumberFormat="false" applyAlignment="false" applyProtection="false">
      <alignment vertical="center"/>
    </xf>
    <xf numFmtId="0" fontId="37" fillId="9" borderId="0" applyNumberFormat="false" applyBorder="false" applyAlignment="false" applyProtection="false">
      <alignment vertical="center"/>
    </xf>
    <xf numFmtId="0" fontId="35" fillId="3" borderId="0" applyNumberFormat="false" applyBorder="false" applyAlignment="false" applyProtection="false">
      <alignment vertical="center"/>
    </xf>
    <xf numFmtId="0" fontId="37" fillId="17" borderId="0" applyNumberFormat="false" applyBorder="false" applyAlignment="false" applyProtection="false">
      <alignment vertical="center"/>
    </xf>
  </cellStyleXfs>
  <cellXfs count="281">
    <xf numFmtId="0" fontId="0" fillId="0" borderId="0" xfId="0"/>
    <xf numFmtId="0" fontId="1" fillId="0" borderId="0" xfId="1" applyFont="true">
      <alignment vertical="center"/>
    </xf>
    <xf numFmtId="0" fontId="2" fillId="0" borderId="0" xfId="1" applyFont="true" applyAlignment="true">
      <alignment horizontal="center" vertical="center" wrapText="true"/>
    </xf>
    <xf numFmtId="0" fontId="2" fillId="0" borderId="0" xfId="1" applyFont="true" applyAlignment="true">
      <alignment horizontal="center" vertical="center"/>
    </xf>
    <xf numFmtId="0" fontId="3" fillId="0" borderId="1" xfId="1" applyFont="true" applyBorder="true" applyAlignment="true">
      <alignment horizontal="center" vertical="center"/>
    </xf>
    <xf numFmtId="0" fontId="4" fillId="0" borderId="1" xfId="1" applyFont="true" applyBorder="true" applyAlignment="true">
      <alignment horizontal="center" vertical="center" wrapText="true"/>
    </xf>
    <xf numFmtId="0" fontId="1" fillId="0" borderId="1" xfId="1" applyFont="true" applyBorder="true">
      <alignment vertical="center"/>
    </xf>
    <xf numFmtId="184" fontId="1" fillId="0" borderId="1" xfId="1" applyNumberFormat="true" applyFont="true" applyBorder="true" applyAlignment="true">
      <alignment horizontal="right" vertical="center" wrapText="true"/>
    </xf>
    <xf numFmtId="184" fontId="4" fillId="0" borderId="1" xfId="1" applyNumberFormat="true" applyFont="true" applyBorder="true" applyAlignment="true">
      <alignment horizontal="right" vertical="center" wrapText="true"/>
    </xf>
    <xf numFmtId="0" fontId="5" fillId="0" borderId="0" xfId="1" applyFont="true" applyFill="true" applyBorder="true" applyAlignment="true">
      <alignment horizontal="left" vertical="center"/>
    </xf>
    <xf numFmtId="0" fontId="1" fillId="0" borderId="0" xfId="1" applyFont="true" applyBorder="true">
      <alignment vertical="center"/>
    </xf>
    <xf numFmtId="0" fontId="1" fillId="0" borderId="0" xfId="1" applyFont="true" applyAlignment="true">
      <alignment horizontal="right" vertical="center"/>
    </xf>
    <xf numFmtId="184" fontId="1" fillId="0" borderId="0" xfId="1" applyNumberFormat="true" applyFont="true">
      <alignment vertical="center"/>
    </xf>
    <xf numFmtId="0" fontId="6" fillId="0" borderId="1" xfId="1" applyFont="true" applyBorder="true" applyAlignment="true">
      <alignment horizontal="center" vertical="center"/>
    </xf>
    <xf numFmtId="0" fontId="1" fillId="0" borderId="2" xfId="1" applyFont="true" applyBorder="true" applyAlignment="true">
      <alignment horizontal="left" vertical="center"/>
    </xf>
    <xf numFmtId="0" fontId="4" fillId="0" borderId="0" xfId="1" applyFont="true" applyAlignment="true">
      <alignment vertical="center" wrapText="true"/>
    </xf>
    <xf numFmtId="0" fontId="3" fillId="0" borderId="1" xfId="1" applyFont="true" applyBorder="true" applyAlignment="true">
      <alignment horizontal="center" vertical="center" wrapText="true"/>
    </xf>
    <xf numFmtId="0" fontId="1" fillId="0" borderId="1" xfId="1" applyFont="true" applyBorder="true" applyAlignment="true">
      <alignment vertical="center" wrapText="true"/>
    </xf>
    <xf numFmtId="0" fontId="7" fillId="0" borderId="0" xfId="1" applyFont="true" applyFill="true" applyBorder="true" applyAlignment="true">
      <alignment horizontal="left" vertical="center" wrapText="true"/>
    </xf>
    <xf numFmtId="0" fontId="1" fillId="0" borderId="0" xfId="1" applyFont="true" applyFill="true" applyBorder="true" applyAlignment="true">
      <alignment horizontal="left" vertical="center" wrapText="true"/>
    </xf>
    <xf numFmtId="0" fontId="1" fillId="0" borderId="0" xfId="1" applyFont="true" applyAlignment="true">
      <alignment horizontal="right" vertical="center" wrapText="true"/>
    </xf>
    <xf numFmtId="0" fontId="8" fillId="0" borderId="0" xfId="1" applyFont="true">
      <alignment vertical="center"/>
    </xf>
    <xf numFmtId="0" fontId="5" fillId="0" borderId="0" xfId="1" applyFont="true" applyAlignment="true">
      <alignment horizontal="right" vertical="center"/>
    </xf>
    <xf numFmtId="0" fontId="9" fillId="0" borderId="1" xfId="1" applyFont="true" applyBorder="true" applyAlignment="true">
      <alignment horizontal="center" vertical="center"/>
    </xf>
    <xf numFmtId="0" fontId="5" fillId="0" borderId="1" xfId="1" applyFont="true" applyBorder="true">
      <alignment vertical="center"/>
    </xf>
    <xf numFmtId="0" fontId="1" fillId="0" borderId="2" xfId="1" applyFont="true" applyBorder="true" applyAlignment="true">
      <alignment horizontal="left" vertical="center" wrapText="true"/>
    </xf>
    <xf numFmtId="0" fontId="1" fillId="0" borderId="0" xfId="1" applyFont="true" applyAlignment="true">
      <alignment vertical="center" wrapText="true"/>
    </xf>
    <xf numFmtId="0" fontId="1" fillId="0" borderId="3" xfId="1" applyFont="true" applyBorder="true" applyAlignment="true">
      <alignment horizontal="right" vertical="center" wrapText="true"/>
    </xf>
    <xf numFmtId="0" fontId="1" fillId="0" borderId="0" xfId="1" applyFont="true" applyBorder="true" applyAlignment="true">
      <alignment horizontal="right" vertical="center" wrapText="true"/>
    </xf>
    <xf numFmtId="0" fontId="4" fillId="0" borderId="0" xfId="1" applyFont="true" applyBorder="true" applyAlignment="true">
      <alignment horizontal="center" vertical="center" wrapText="true"/>
    </xf>
    <xf numFmtId="184" fontId="1" fillId="0" borderId="0" xfId="1" applyNumberFormat="true" applyFont="true" applyBorder="true" applyAlignment="true">
      <alignment horizontal="right" vertical="center" wrapText="true"/>
    </xf>
    <xf numFmtId="0" fontId="1" fillId="0" borderId="0" xfId="1" applyFont="true" applyBorder="true" applyAlignment="true">
      <alignment horizontal="left" vertical="center" wrapText="true"/>
    </xf>
    <xf numFmtId="184" fontId="4" fillId="2" borderId="1" xfId="1" applyNumberFormat="true" applyFont="true" applyFill="true" applyBorder="true" applyAlignment="true">
      <alignment horizontal="right" vertical="center" wrapText="true"/>
    </xf>
    <xf numFmtId="184" fontId="1" fillId="2" borderId="1" xfId="1" applyNumberFormat="true" applyFont="true" applyFill="true" applyBorder="true" applyAlignment="true">
      <alignment horizontal="right" vertical="center" wrapText="true"/>
    </xf>
    <xf numFmtId="0" fontId="7" fillId="0" borderId="2" xfId="1" applyFont="true" applyBorder="true" applyAlignment="true">
      <alignment horizontal="left" vertical="center" wrapText="true"/>
    </xf>
    <xf numFmtId="184" fontId="1" fillId="2" borderId="0" xfId="1" applyNumberFormat="true" applyFont="true" applyFill="true" applyBorder="true" applyAlignment="true">
      <alignment horizontal="right" vertical="center" wrapText="true"/>
    </xf>
    <xf numFmtId="184" fontId="4" fillId="2" borderId="0" xfId="1" applyNumberFormat="true" applyFont="true" applyFill="true" applyBorder="true" applyAlignment="true">
      <alignment horizontal="right" vertical="center" wrapText="true"/>
    </xf>
    <xf numFmtId="0" fontId="4" fillId="0" borderId="0" xfId="0" applyFont="true" applyAlignment="true">
      <alignment horizontal="center" vertical="center"/>
    </xf>
    <xf numFmtId="0" fontId="1" fillId="0" borderId="0" xfId="0" applyFont="true" applyAlignment="true">
      <alignment horizontal="left" vertical="center"/>
    </xf>
    <xf numFmtId="0" fontId="1" fillId="0" borderId="0" xfId="0" applyFont="true" applyFill="true" applyAlignment="true">
      <alignment horizontal="center" vertical="center"/>
    </xf>
    <xf numFmtId="0" fontId="1" fillId="0" borderId="0" xfId="0" applyFont="true" applyAlignment="true">
      <alignment vertical="center"/>
    </xf>
    <xf numFmtId="0" fontId="2" fillId="0" borderId="0" xfId="0" applyFont="true" applyAlignment="true">
      <alignment horizontal="center" vertical="center"/>
    </xf>
    <xf numFmtId="0" fontId="6" fillId="0" borderId="1" xfId="0" applyFont="true" applyBorder="true" applyAlignment="true">
      <alignment horizontal="center" vertical="center"/>
    </xf>
    <xf numFmtId="0" fontId="9" fillId="0" borderId="1" xfId="0" applyFont="true" applyBorder="true" applyAlignment="true">
      <alignment horizontal="center" vertical="center"/>
    </xf>
    <xf numFmtId="43" fontId="7" fillId="0" borderId="1" xfId="28" applyFont="true" applyBorder="true" applyAlignment="true">
      <alignment horizontal="left" vertical="center"/>
    </xf>
    <xf numFmtId="185" fontId="1" fillId="0" borderId="1" xfId="28" applyNumberFormat="true" applyFont="true" applyBorder="true" applyAlignment="true">
      <alignment horizontal="left" vertical="center"/>
    </xf>
    <xf numFmtId="43" fontId="1" fillId="0" borderId="1" xfId="28" applyFont="true" applyBorder="true" applyAlignment="true">
      <alignment horizontal="left" vertical="center"/>
    </xf>
    <xf numFmtId="43" fontId="1" fillId="0" borderId="1" xfId="28" applyFont="true" applyBorder="true" applyAlignment="true">
      <alignment vertical="center" wrapText="true"/>
    </xf>
    <xf numFmtId="185" fontId="1" fillId="0" borderId="1" xfId="28" applyNumberFormat="true" applyFont="true" applyBorder="true" applyAlignment="true">
      <alignment vertical="center" wrapText="true"/>
    </xf>
    <xf numFmtId="43" fontId="1" fillId="0" borderId="1" xfId="28" applyFont="true" applyFill="true" applyBorder="true" applyAlignment="true">
      <alignment horizontal="left" vertical="center"/>
    </xf>
    <xf numFmtId="185" fontId="1" fillId="0" borderId="1" xfId="28" applyNumberFormat="true" applyFont="true" applyFill="true" applyBorder="true" applyAlignment="true">
      <alignment vertical="center" wrapText="true"/>
    </xf>
    <xf numFmtId="0" fontId="4" fillId="0" borderId="1" xfId="0" applyFont="true" applyBorder="true" applyAlignment="true">
      <alignment horizontal="center" vertical="center"/>
    </xf>
    <xf numFmtId="185" fontId="4" fillId="0" borderId="1" xfId="0" applyNumberFormat="true" applyFont="true" applyBorder="true" applyAlignment="true">
      <alignment horizontal="center" vertical="center"/>
    </xf>
    <xf numFmtId="0" fontId="7" fillId="0" borderId="2" xfId="0" applyFont="true" applyBorder="true" applyAlignment="true">
      <alignment horizontal="left" vertical="center" wrapText="true"/>
    </xf>
    <xf numFmtId="0" fontId="1" fillId="0" borderId="2" xfId="0" applyFont="true" applyBorder="true" applyAlignment="true">
      <alignment horizontal="left" vertical="center" wrapText="true"/>
    </xf>
    <xf numFmtId="185" fontId="1" fillId="0" borderId="0" xfId="0" applyNumberFormat="true" applyFont="true" applyAlignment="true">
      <alignment vertical="center"/>
    </xf>
    <xf numFmtId="0" fontId="1" fillId="0" borderId="0" xfId="0" applyFont="true" applyAlignment="true">
      <alignment horizontal="right" vertical="center"/>
    </xf>
    <xf numFmtId="0" fontId="10" fillId="0" borderId="0" xfId="0" applyFont="true" applyFill="true" applyAlignment="true">
      <alignment horizontal="center" vertical="center"/>
    </xf>
    <xf numFmtId="0" fontId="1" fillId="0" borderId="0" xfId="0" applyFont="true" applyFill="true" applyAlignment="true">
      <alignment horizontal="center"/>
    </xf>
    <xf numFmtId="185" fontId="1" fillId="0" borderId="0" xfId="28" applyNumberFormat="true" applyFont="true" applyFill="true" applyAlignment="true">
      <alignment horizontal="center"/>
    </xf>
    <xf numFmtId="0" fontId="1" fillId="0" borderId="0" xfId="3" applyFont="true" applyFill="true" applyAlignment="true">
      <alignment horizontal="center" vertical="center"/>
    </xf>
    <xf numFmtId="185" fontId="1" fillId="0" borderId="0" xfId="28" applyNumberFormat="true" applyFont="true" applyFill="true" applyAlignment="true">
      <alignment horizontal="center" vertical="center"/>
    </xf>
    <xf numFmtId="0" fontId="11" fillId="0" borderId="0" xfId="38" applyFont="true" applyFill="true" applyAlignment="true">
      <alignment horizontal="right"/>
    </xf>
    <xf numFmtId="184" fontId="12" fillId="0" borderId="1" xfId="25" applyNumberFormat="true" applyFont="true" applyFill="true" applyBorder="true" applyAlignment="true">
      <alignment horizontal="center" vertical="center"/>
    </xf>
    <xf numFmtId="185" fontId="13" fillId="0" borderId="1" xfId="28" applyNumberFormat="true" applyFont="true" applyFill="true" applyBorder="true" applyAlignment="true">
      <alignment horizontal="center" vertical="center" wrapText="true"/>
    </xf>
    <xf numFmtId="0" fontId="13" fillId="0" borderId="1" xfId="4" applyFont="true" applyFill="true" applyBorder="true" applyAlignment="true">
      <alignment horizontal="center" vertical="center" wrapText="true"/>
    </xf>
    <xf numFmtId="0" fontId="13" fillId="0" borderId="1" xfId="38" applyFont="true" applyFill="true" applyBorder="true" applyAlignment="true">
      <alignment horizontal="left" vertical="center" wrapText="true"/>
    </xf>
    <xf numFmtId="185" fontId="13" fillId="0" borderId="1" xfId="28" applyNumberFormat="true" applyFont="true" applyBorder="true" applyAlignment="true">
      <alignment horizontal="right" vertical="center"/>
    </xf>
    <xf numFmtId="0" fontId="11" fillId="0" borderId="4" xfId="38" applyFont="true" applyFill="true" applyBorder="true" applyAlignment="true">
      <alignment horizontal="left" vertical="center" wrapText="true"/>
    </xf>
    <xf numFmtId="0" fontId="11" fillId="0" borderId="1" xfId="38" applyFont="true" applyFill="true" applyBorder="true" applyAlignment="true">
      <alignment horizontal="left" vertical="center" wrapText="true"/>
    </xf>
    <xf numFmtId="185" fontId="11" fillId="0" borderId="1" xfId="28" applyNumberFormat="true" applyFont="true" applyBorder="true" applyAlignment="true">
      <alignment horizontal="right" vertical="center"/>
    </xf>
    <xf numFmtId="0" fontId="11" fillId="0" borderId="5" xfId="38" applyFont="true" applyFill="true" applyBorder="true" applyAlignment="true">
      <alignment horizontal="left" vertical="center" wrapText="true"/>
    </xf>
    <xf numFmtId="0" fontId="11" fillId="0" borderId="6" xfId="38" applyFont="true" applyFill="true" applyBorder="true" applyAlignment="true">
      <alignment horizontal="left" vertical="center" wrapText="true"/>
    </xf>
    <xf numFmtId="185" fontId="14" fillId="0" borderId="1" xfId="5" applyNumberFormat="true" applyFont="true" applyFill="true" applyBorder="true" applyAlignment="true">
      <alignment vertical="center"/>
    </xf>
    <xf numFmtId="185" fontId="11" fillId="0" borderId="1" xfId="38" applyNumberFormat="true" applyFont="true" applyFill="true" applyBorder="true" applyAlignment="true">
      <alignment horizontal="left" vertical="center" wrapText="true"/>
    </xf>
    <xf numFmtId="0" fontId="11" fillId="2" borderId="1" xfId="38" applyFont="true" applyFill="true" applyBorder="true" applyAlignment="true">
      <alignment horizontal="left" vertical="center" wrapText="true"/>
    </xf>
    <xf numFmtId="3" fontId="1" fillId="0" borderId="1" xfId="0" applyNumberFormat="true" applyFont="true" applyBorder="true" applyAlignment="true">
      <alignment vertical="center"/>
    </xf>
    <xf numFmtId="186" fontId="11" fillId="0" borderId="1" xfId="28" applyNumberFormat="true" applyFont="true" applyBorder="true" applyAlignment="true">
      <alignment vertical="center"/>
    </xf>
    <xf numFmtId="3" fontId="1" fillId="0" borderId="0" xfId="0" applyNumberFormat="true" applyFont="true" applyAlignment="true">
      <alignment vertical="center"/>
    </xf>
    <xf numFmtId="186" fontId="11" fillId="0" borderId="1" xfId="28" applyNumberFormat="true" applyFont="true" applyBorder="true" applyAlignment="true">
      <alignment horizontal="right" vertical="center"/>
    </xf>
    <xf numFmtId="182" fontId="11" fillId="0" borderId="4" xfId="6" applyNumberFormat="true" applyFont="true" applyFill="true" applyBorder="true" applyAlignment="true">
      <alignment vertical="center" wrapText="true"/>
    </xf>
    <xf numFmtId="182" fontId="11" fillId="0" borderId="5" xfId="6" applyNumberFormat="true" applyFont="true" applyFill="true" applyBorder="true" applyAlignment="true">
      <alignment vertical="center" wrapText="true"/>
    </xf>
    <xf numFmtId="182" fontId="11" fillId="0" borderId="6" xfId="6" applyNumberFormat="true" applyFont="true" applyFill="true" applyBorder="true" applyAlignment="true">
      <alignment vertical="center" wrapText="true"/>
    </xf>
    <xf numFmtId="0" fontId="15" fillId="0" borderId="1" xfId="38" applyFont="true" applyFill="true" applyBorder="true" applyAlignment="true">
      <alignment vertical="center" wrapText="true"/>
    </xf>
    <xf numFmtId="0" fontId="13" fillId="0" borderId="1" xfId="38" applyFont="true" applyFill="true" applyBorder="true" applyAlignment="true">
      <alignment horizontal="center" vertical="center" wrapText="true"/>
    </xf>
    <xf numFmtId="10" fontId="1" fillId="0" borderId="0" xfId="51" applyNumberFormat="true" applyFont="true" applyFill="true" applyAlignment="true">
      <alignment horizontal="center"/>
    </xf>
    <xf numFmtId="0" fontId="1" fillId="0" borderId="0" xfId="2" applyFont="true" applyFill="true" applyAlignment="true">
      <alignment horizontal="center" vertical="center"/>
    </xf>
    <xf numFmtId="0" fontId="11" fillId="0" borderId="0" xfId="7" applyFont="true" applyFill="true" applyAlignment="true">
      <alignment horizontal="right" vertical="center"/>
    </xf>
    <xf numFmtId="0" fontId="13" fillId="0" borderId="1" xfId="7" applyFont="true" applyFill="true" applyBorder="true" applyAlignment="true">
      <alignment horizontal="center" vertical="center" wrapText="true"/>
    </xf>
    <xf numFmtId="0" fontId="13" fillId="0" borderId="1" xfId="7" applyFont="true" applyFill="true" applyBorder="true" applyAlignment="true">
      <alignment horizontal="left" vertical="center" wrapText="true"/>
    </xf>
    <xf numFmtId="185" fontId="13" fillId="0" borderId="1" xfId="28" applyNumberFormat="true" applyFont="true" applyFill="true" applyBorder="true" applyAlignment="true">
      <alignment horizontal="right" vertical="center" wrapText="true"/>
    </xf>
    <xf numFmtId="0" fontId="14" fillId="0" borderId="1" xfId="7" applyFont="true" applyFill="true" applyBorder="true" applyAlignment="true">
      <alignment vertical="center" wrapText="true"/>
    </xf>
    <xf numFmtId="0" fontId="11" fillId="0" borderId="1" xfId="7" applyFont="true" applyFill="true" applyBorder="true" applyAlignment="true">
      <alignment horizontal="left" vertical="center" wrapText="true"/>
    </xf>
    <xf numFmtId="185" fontId="16" fillId="0" borderId="1" xfId="28" applyNumberFormat="true" applyFont="true" applyBorder="true" applyAlignment="true">
      <alignment horizontal="right" vertical="center"/>
    </xf>
    <xf numFmtId="185" fontId="11" fillId="0" borderId="1" xfId="28" applyNumberFormat="true" applyFont="true" applyFill="true" applyBorder="true" applyAlignment="true">
      <alignment horizontal="right" vertical="center" wrapText="true"/>
    </xf>
    <xf numFmtId="185" fontId="14" fillId="0" borderId="1" xfId="5" applyNumberFormat="true" applyFont="true" applyFill="true" applyBorder="true" applyAlignment="true">
      <alignment horizontal="right" vertical="center"/>
    </xf>
    <xf numFmtId="0" fontId="11" fillId="0" borderId="1" xfId="28" applyNumberFormat="true" applyFont="true" applyFill="true" applyBorder="true" applyAlignment="true">
      <alignment horizontal="right" vertical="center" wrapText="true"/>
    </xf>
    <xf numFmtId="1" fontId="1" fillId="0" borderId="1" xfId="0" applyNumberFormat="true" applyFont="true" applyBorder="true" applyAlignment="true">
      <alignment vertical="center"/>
    </xf>
    <xf numFmtId="0" fontId="1" fillId="0" borderId="1" xfId="0" applyNumberFormat="true" applyFont="true" applyBorder="true" applyAlignment="true">
      <alignment vertical="center"/>
    </xf>
    <xf numFmtId="4" fontId="1" fillId="0" borderId="1" xfId="0" applyNumberFormat="true" applyFont="true" applyBorder="true" applyAlignment="true">
      <alignment vertical="center"/>
    </xf>
    <xf numFmtId="179" fontId="1" fillId="0" borderId="0" xfId="0" applyNumberFormat="true" applyFont="true" applyFill="true" applyAlignment="true">
      <alignment horizontal="center"/>
    </xf>
    <xf numFmtId="182" fontId="14" fillId="0" borderId="1" xfId="6" applyNumberFormat="true" applyFont="true" applyFill="true" applyBorder="true" applyAlignment="true">
      <alignment vertical="center" wrapText="true"/>
    </xf>
    <xf numFmtId="0" fontId="15" fillId="0" borderId="1" xfId="7" applyFont="true" applyFill="true" applyBorder="true" applyAlignment="true">
      <alignment horizontal="left" vertical="center" wrapText="true"/>
    </xf>
    <xf numFmtId="181" fontId="1" fillId="0" borderId="0" xfId="51" applyNumberFormat="true" applyFont="true" applyFill="true" applyAlignment="true">
      <alignment horizontal="center"/>
    </xf>
    <xf numFmtId="0" fontId="4" fillId="0" borderId="0" xfId="0" applyFont="true" applyFill="true" applyAlignment="true">
      <alignment horizontal="center" vertical="center"/>
    </xf>
    <xf numFmtId="0" fontId="1" fillId="0" borderId="0" xfId="0" applyFont="true" applyFill="true" applyAlignment="true">
      <alignment vertical="center"/>
    </xf>
    <xf numFmtId="185" fontId="1" fillId="0" borderId="0" xfId="28" applyNumberFormat="true" applyFont="true" applyAlignment="true">
      <alignment vertical="center"/>
    </xf>
    <xf numFmtId="185" fontId="1" fillId="0" borderId="3" xfId="28" applyNumberFormat="true" applyFont="true" applyBorder="true" applyAlignment="true">
      <alignment horizontal="right" vertical="center"/>
    </xf>
    <xf numFmtId="0" fontId="3" fillId="0" borderId="1" xfId="0" applyFont="true" applyFill="true" applyBorder="true" applyAlignment="true">
      <alignment horizontal="center" vertical="center"/>
    </xf>
    <xf numFmtId="185" fontId="3" fillId="0" borderId="1" xfId="28" applyNumberFormat="true" applyFont="true" applyFill="true" applyBorder="true" applyAlignment="true">
      <alignment horizontal="center" vertical="center"/>
    </xf>
    <xf numFmtId="0" fontId="17" fillId="0" borderId="1" xfId="0" applyNumberFormat="true" applyFont="true" applyFill="true" applyBorder="true" applyAlignment="true" applyProtection="true">
      <alignment vertical="center"/>
    </xf>
    <xf numFmtId="185" fontId="4" fillId="0" borderId="1" xfId="28" applyNumberFormat="true" applyFont="true" applyFill="true" applyBorder="true" applyAlignment="true">
      <alignment vertical="center"/>
    </xf>
    <xf numFmtId="185" fontId="1" fillId="0" borderId="1" xfId="28" applyNumberFormat="true" applyFont="true" applyFill="true" applyBorder="true" applyAlignment="true">
      <alignment vertical="center"/>
    </xf>
    <xf numFmtId="0" fontId="14" fillId="0" borderId="1" xfId="0" applyNumberFormat="true" applyFont="true" applyFill="true" applyBorder="true" applyAlignment="true" applyProtection="true">
      <alignment vertical="center"/>
    </xf>
    <xf numFmtId="185" fontId="1" fillId="0" borderId="6" xfId="28" applyNumberFormat="true" applyFont="true" applyFill="true" applyBorder="true" applyAlignment="true">
      <alignment vertical="center"/>
    </xf>
    <xf numFmtId="0" fontId="0" fillId="0" borderId="1" xfId="0" applyNumberFormat="true" applyFont="true" applyFill="true" applyBorder="true" applyAlignment="true" applyProtection="true">
      <alignment vertical="center"/>
    </xf>
    <xf numFmtId="0" fontId="14" fillId="0" borderId="1" xfId="0" applyNumberFormat="true" applyFont="true" applyFill="true" applyBorder="true" applyAlignment="true" applyProtection="true">
      <alignment vertical="center" wrapText="true"/>
    </xf>
    <xf numFmtId="0" fontId="1" fillId="0" borderId="1" xfId="0" applyFont="true" applyFill="true" applyBorder="true" applyAlignment="true">
      <alignment vertical="center"/>
    </xf>
    <xf numFmtId="0" fontId="3" fillId="0" borderId="1" xfId="0" applyFont="true" applyFill="true" applyBorder="true" applyAlignment="true">
      <alignment vertical="center"/>
    </xf>
    <xf numFmtId="0" fontId="18" fillId="0" borderId="1" xfId="0" applyNumberFormat="true" applyFont="true" applyFill="true" applyBorder="true" applyAlignment="true" applyProtection="true">
      <alignment vertical="center"/>
    </xf>
    <xf numFmtId="185" fontId="17" fillId="0" borderId="1" xfId="28" applyNumberFormat="true" applyFont="true" applyFill="true" applyBorder="true" applyAlignment="true" applyProtection="true">
      <alignment horizontal="right" vertical="center"/>
    </xf>
    <xf numFmtId="185" fontId="4" fillId="0" borderId="1" xfId="28" applyNumberFormat="true" applyFont="true" applyFill="true" applyBorder="true" applyAlignment="true">
      <alignment horizontal="center" vertical="center"/>
    </xf>
    <xf numFmtId="0" fontId="0" fillId="0" borderId="0" xfId="0" applyAlignment="true">
      <alignment horizontal="center"/>
    </xf>
    <xf numFmtId="0" fontId="19" fillId="0" borderId="0" xfId="0" applyFont="true" applyFill="true" applyAlignment="true">
      <alignment horizontal="center" vertical="center" wrapText="true"/>
    </xf>
    <xf numFmtId="0" fontId="0" fillId="0" borderId="0" xfId="0" applyAlignment="true">
      <alignment vertical="center"/>
    </xf>
    <xf numFmtId="0" fontId="0" fillId="0" borderId="0" xfId="0" applyFont="true" applyAlignment="true">
      <alignment horizontal="right" vertical="center"/>
    </xf>
    <xf numFmtId="0" fontId="17" fillId="0" borderId="6" xfId="0" applyNumberFormat="true" applyFont="true" applyFill="true" applyBorder="true" applyAlignment="true" applyProtection="true">
      <alignment vertical="center"/>
    </xf>
    <xf numFmtId="0" fontId="18" fillId="0" borderId="1" xfId="0" applyNumberFormat="true" applyFont="true" applyFill="true" applyBorder="true" applyAlignment="true" applyProtection="true">
      <alignment horizontal="center" vertical="center"/>
    </xf>
    <xf numFmtId="185" fontId="1" fillId="0" borderId="0" xfId="28" applyNumberFormat="true" applyFont="true" applyBorder="true" applyAlignment="true">
      <alignment horizontal="right" vertical="center"/>
    </xf>
    <xf numFmtId="0" fontId="20" fillId="0" borderId="0" xfId="0" applyFont="true" applyAlignment="true">
      <alignment vertical="center"/>
    </xf>
    <xf numFmtId="0" fontId="3" fillId="0" borderId="1" xfId="0" applyFont="true" applyBorder="true" applyAlignment="true">
      <alignment horizontal="center" vertical="center"/>
    </xf>
    <xf numFmtId="0" fontId="4" fillId="0" borderId="1" xfId="0" applyFont="true" applyFill="true" applyBorder="true" applyAlignment="true">
      <alignment vertical="center"/>
    </xf>
    <xf numFmtId="0" fontId="14" fillId="0" borderId="1" xfId="0" applyNumberFormat="true" applyFont="true" applyFill="true" applyBorder="true" applyAlignment="true" applyProtection="true">
      <alignment horizontal="left" vertical="center"/>
    </xf>
    <xf numFmtId="0" fontId="0" fillId="0" borderId="0" xfId="0" applyFont="true" applyAlignment="true">
      <alignment vertical="center"/>
    </xf>
    <xf numFmtId="0" fontId="1" fillId="0" borderId="0" xfId="0" applyFont="true"/>
    <xf numFmtId="0" fontId="1" fillId="0" borderId="0" xfId="0" applyFont="true" applyFill="true"/>
    <xf numFmtId="0" fontId="21" fillId="0" borderId="0" xfId="0" applyNumberFormat="true" applyFont="true" applyFill="true" applyAlignment="true" applyProtection="true">
      <alignment horizontal="center" vertical="center"/>
    </xf>
    <xf numFmtId="0" fontId="14" fillId="0" borderId="0" xfId="0" applyNumberFormat="true" applyFont="true" applyFill="true" applyAlignment="true" applyProtection="true">
      <alignment horizontal="right" vertical="center"/>
    </xf>
    <xf numFmtId="185" fontId="14" fillId="0" borderId="1" xfId="28" applyNumberFormat="true" applyFont="true" applyFill="true" applyBorder="true" applyAlignment="true" applyProtection="true">
      <alignment horizontal="right" vertical="center"/>
    </xf>
    <xf numFmtId="0" fontId="1" fillId="0" borderId="0" xfId="0" applyFont="true" applyFill="true" applyAlignment="true">
      <alignment horizontal="right" vertical="center"/>
    </xf>
    <xf numFmtId="0" fontId="4" fillId="0" borderId="0" xfId="0" applyFont="true" applyFill="true" applyAlignment="true">
      <alignment vertical="center"/>
    </xf>
    <xf numFmtId="185" fontId="1" fillId="0" borderId="0" xfId="28" applyNumberFormat="true" applyFont="true" applyFill="true" applyAlignment="true">
      <alignment vertical="center"/>
    </xf>
    <xf numFmtId="0" fontId="2" fillId="0" borderId="0" xfId="0" applyFont="true" applyFill="true" applyAlignment="true">
      <alignment horizontal="center" vertical="center"/>
    </xf>
    <xf numFmtId="185" fontId="1" fillId="0" borderId="0" xfId="28" applyNumberFormat="true" applyFont="true" applyFill="true" applyAlignment="true">
      <alignment horizontal="right" vertical="center"/>
    </xf>
    <xf numFmtId="185" fontId="1" fillId="0" borderId="0" xfId="28" applyNumberFormat="true" applyFont="true" applyFill="true" applyBorder="true" applyAlignment="true">
      <alignment horizontal="center" vertical="center"/>
    </xf>
    <xf numFmtId="185" fontId="4" fillId="0" borderId="1" xfId="28" applyNumberFormat="true" applyFont="true" applyFill="true" applyBorder="true" applyAlignment="true">
      <alignment horizontal="center" vertical="center" wrapText="true"/>
    </xf>
    <xf numFmtId="185" fontId="3" fillId="0" borderId="1" xfId="28" applyNumberFormat="true" applyFont="true" applyFill="true" applyBorder="true" applyAlignment="true">
      <alignment horizontal="center" vertical="center" wrapText="true"/>
    </xf>
    <xf numFmtId="0" fontId="22" fillId="0" borderId="1" xfId="0" applyNumberFormat="true" applyFont="true" applyFill="true" applyBorder="true" applyAlignment="true" applyProtection="true">
      <alignment vertical="center"/>
    </xf>
    <xf numFmtId="3" fontId="15" fillId="0" borderId="1" xfId="0" applyNumberFormat="true" applyFont="true" applyFill="true" applyBorder="true" applyAlignment="true" applyProtection="true">
      <alignment horizontal="right" vertical="center"/>
    </xf>
    <xf numFmtId="0" fontId="15" fillId="0" borderId="1" xfId="0" applyNumberFormat="true" applyFont="true" applyFill="true" applyBorder="true" applyAlignment="true" applyProtection="true">
      <alignment vertical="center"/>
    </xf>
    <xf numFmtId="3" fontId="22" fillId="0" borderId="1" xfId="0" applyNumberFormat="true" applyFont="true" applyFill="true" applyBorder="true" applyAlignment="true" applyProtection="true">
      <alignment horizontal="right" vertical="center"/>
    </xf>
    <xf numFmtId="178" fontId="4" fillId="0" borderId="1" xfId="0" applyNumberFormat="true" applyFont="true" applyFill="true" applyBorder="true" applyAlignment="true">
      <alignment vertical="center"/>
    </xf>
    <xf numFmtId="180" fontId="4" fillId="0" borderId="1" xfId="0" applyNumberFormat="true" applyFont="true" applyFill="true" applyBorder="true" applyAlignment="true">
      <alignment vertical="center"/>
    </xf>
    <xf numFmtId="180" fontId="1" fillId="0" borderId="1" xfId="0" applyNumberFormat="true" applyFont="true" applyFill="true" applyBorder="true" applyAlignment="true">
      <alignment vertical="center"/>
    </xf>
    <xf numFmtId="178" fontId="1" fillId="0" borderId="1" xfId="0" applyNumberFormat="true" applyFont="true" applyFill="true" applyBorder="true" applyAlignment="true">
      <alignment vertical="center"/>
    </xf>
    <xf numFmtId="0" fontId="1" fillId="0" borderId="3" xfId="0" applyFont="true" applyBorder="true" applyAlignment="true">
      <alignment horizontal="right" vertical="center"/>
    </xf>
    <xf numFmtId="0" fontId="17" fillId="0" borderId="1" xfId="0" applyNumberFormat="true" applyFont="true" applyFill="true" applyBorder="true" applyAlignment="true" applyProtection="true">
      <alignment horizontal="center" vertical="center"/>
    </xf>
    <xf numFmtId="3" fontId="14" fillId="0" borderId="1" xfId="0" applyNumberFormat="true" applyFont="true" applyFill="true" applyBorder="true" applyAlignment="true" applyProtection="true">
      <alignment horizontal="right" vertical="center" wrapText="true"/>
    </xf>
    <xf numFmtId="3" fontId="14" fillId="0" borderId="1" xfId="0" applyNumberFormat="true" applyFont="true" applyFill="true" applyBorder="true" applyAlignment="true" applyProtection="true">
      <alignment horizontal="right" vertical="center"/>
    </xf>
    <xf numFmtId="3" fontId="17" fillId="0" borderId="1" xfId="0" applyNumberFormat="true" applyFont="true" applyFill="true" applyBorder="true" applyAlignment="true" applyProtection="true">
      <alignment horizontal="right" vertical="center" wrapText="true"/>
    </xf>
    <xf numFmtId="3" fontId="17" fillId="0" borderId="1" xfId="0" applyNumberFormat="true" applyFont="true" applyFill="true" applyBorder="true" applyAlignment="true" applyProtection="true">
      <alignment horizontal="right" vertical="center"/>
    </xf>
    <xf numFmtId="178" fontId="1" fillId="0" borderId="1" xfId="0" applyNumberFormat="true" applyFont="true" applyBorder="true" applyAlignment="true">
      <alignment vertical="center"/>
    </xf>
    <xf numFmtId="178" fontId="4" fillId="0" borderId="1" xfId="0" applyNumberFormat="true" applyFont="true" applyBorder="true" applyAlignment="true">
      <alignment vertical="center"/>
    </xf>
    <xf numFmtId="0" fontId="0" fillId="0" borderId="0" xfId="0" applyFont="true"/>
    <xf numFmtId="0" fontId="0" fillId="0" borderId="0" xfId="0" applyFill="true"/>
    <xf numFmtId="0" fontId="14" fillId="0" borderId="3" xfId="0" applyNumberFormat="true" applyFont="true" applyFill="true" applyBorder="true" applyAlignment="true" applyProtection="true">
      <alignment horizontal="right" vertical="center"/>
    </xf>
    <xf numFmtId="185" fontId="11" fillId="0" borderId="1" xfId="28" applyNumberFormat="true" applyFont="true" applyFill="true" applyBorder="true" applyAlignment="true" applyProtection="true">
      <alignment horizontal="right" vertical="center"/>
    </xf>
    <xf numFmtId="0" fontId="5" fillId="0" borderId="1" xfId="0" applyFont="true" applyBorder="true"/>
    <xf numFmtId="185" fontId="13" fillId="0" borderId="1" xfId="28" applyNumberFormat="true" applyFont="true" applyFill="true" applyBorder="true" applyAlignment="true" applyProtection="true">
      <alignment horizontal="right" vertical="center"/>
    </xf>
    <xf numFmtId="185" fontId="0" fillId="0" borderId="0" xfId="0" applyNumberFormat="true" applyFont="true"/>
    <xf numFmtId="185" fontId="23" fillId="0" borderId="3" xfId="28" applyNumberFormat="true"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3" fontId="14" fillId="2" borderId="1" xfId="0" applyNumberFormat="true" applyFont="true" applyFill="true" applyBorder="true" applyAlignment="true" applyProtection="true">
      <alignment horizontal="right" vertical="center"/>
    </xf>
    <xf numFmtId="0" fontId="4" fillId="0" borderId="1" xfId="0" applyFont="true" applyBorder="true" applyAlignment="true">
      <alignment horizontal="center" vertical="center" wrapText="true"/>
    </xf>
    <xf numFmtId="177" fontId="14" fillId="0" borderId="1" xfId="0" applyNumberFormat="true" applyFont="true" applyFill="true" applyBorder="true" applyAlignment="true" applyProtection="true">
      <alignment horizontal="right" vertical="center"/>
    </xf>
    <xf numFmtId="177" fontId="17" fillId="0" borderId="1" xfId="0" applyNumberFormat="true" applyFont="true" applyFill="true" applyBorder="true" applyAlignment="true" applyProtection="true">
      <alignment horizontal="right" vertical="center"/>
    </xf>
    <xf numFmtId="177" fontId="14" fillId="2" borderId="1" xfId="0" applyNumberFormat="true" applyFont="true" applyFill="true" applyBorder="true" applyAlignment="true" applyProtection="true">
      <alignment horizontal="right" vertical="center"/>
    </xf>
    <xf numFmtId="0" fontId="24" fillId="0" borderId="0" xfId="0" applyFont="true" applyAlignment="true">
      <alignment vertical="center"/>
    </xf>
    <xf numFmtId="0" fontId="6" fillId="0" borderId="1" xfId="0" applyFont="true" applyFill="true" applyBorder="true" applyAlignment="true">
      <alignment horizontal="center" vertical="center"/>
    </xf>
    <xf numFmtId="0" fontId="13" fillId="0" borderId="1" xfId="0" applyNumberFormat="true" applyFont="true" applyFill="true" applyBorder="true" applyAlignment="true" applyProtection="true">
      <alignment vertical="center"/>
    </xf>
    <xf numFmtId="3" fontId="13" fillId="0" borderId="1" xfId="0" applyNumberFormat="true" applyFont="true" applyFill="true" applyBorder="true" applyAlignment="true" applyProtection="true">
      <alignment horizontal="right" vertical="center"/>
    </xf>
    <xf numFmtId="0" fontId="11" fillId="0" borderId="1" xfId="0" applyNumberFormat="true" applyFont="true" applyFill="true" applyBorder="true" applyAlignment="true" applyProtection="true">
      <alignment vertical="center"/>
    </xf>
    <xf numFmtId="3" fontId="11" fillId="0" borderId="1" xfId="0" applyNumberFormat="true" applyFont="true" applyFill="true" applyBorder="true" applyAlignment="true" applyProtection="true">
      <alignment horizontal="right" vertical="center"/>
    </xf>
    <xf numFmtId="3" fontId="0" fillId="0" borderId="0" xfId="0" applyNumberFormat="true" applyFont="true" applyAlignment="true">
      <alignment vertical="center"/>
    </xf>
    <xf numFmtId="185" fontId="1" fillId="0" borderId="0" xfId="28" applyNumberFormat="true" applyFont="true" applyFill="true" applyAlignment="true"/>
    <xf numFmtId="0" fontId="21" fillId="0" borderId="0" xfId="0" applyNumberFormat="true" applyFont="true" applyFill="true" applyAlignment="true" applyProtection="true">
      <alignment horizontal="center" vertical="center" wrapText="true"/>
    </xf>
    <xf numFmtId="0" fontId="14" fillId="0" borderId="0" xfId="0" applyFont="true" applyFill="true" applyAlignment="true">
      <alignment vertical="center"/>
    </xf>
    <xf numFmtId="185" fontId="14" fillId="0" borderId="0" xfId="28" applyNumberFormat="true" applyFont="true" applyFill="true" applyAlignment="true">
      <alignment horizontal="right" vertical="center"/>
    </xf>
    <xf numFmtId="0" fontId="12" fillId="0" borderId="1" xfId="0" applyNumberFormat="true" applyFont="true" applyFill="true" applyBorder="true" applyAlignment="true" applyProtection="true">
      <alignment horizontal="center" vertical="center"/>
    </xf>
    <xf numFmtId="185" fontId="12" fillId="0" borderId="1" xfId="28" applyNumberFormat="true" applyFont="true" applyFill="true" applyBorder="true" applyAlignment="true" applyProtection="true">
      <alignment horizontal="center" vertical="center"/>
    </xf>
    <xf numFmtId="185" fontId="1" fillId="0" borderId="0" xfId="0" applyNumberFormat="true" applyFont="true"/>
    <xf numFmtId="43" fontId="1" fillId="0" borderId="0" xfId="28" applyFont="true" applyFill="true" applyAlignment="true"/>
    <xf numFmtId="43" fontId="21" fillId="0" borderId="0" xfId="28" applyFont="true" applyFill="true" applyAlignment="true" applyProtection="true">
      <alignment horizontal="center" vertical="center"/>
    </xf>
    <xf numFmtId="43" fontId="15" fillId="0" borderId="0" xfId="28" applyFont="true" applyFill="true" applyAlignment="true" applyProtection="true">
      <alignment horizontal="right" vertical="center"/>
    </xf>
    <xf numFmtId="0" fontId="25" fillId="0" borderId="1" xfId="0" applyNumberFormat="true" applyFont="true" applyFill="true" applyBorder="true" applyAlignment="true" applyProtection="true">
      <alignment horizontal="center" vertical="center"/>
    </xf>
    <xf numFmtId="0" fontId="25" fillId="0" borderId="1" xfId="0" applyNumberFormat="true" applyFont="true" applyFill="true" applyBorder="true" applyAlignment="true" applyProtection="true">
      <alignment vertical="center"/>
    </xf>
    <xf numFmtId="0" fontId="22" fillId="0" borderId="1" xfId="0" applyNumberFormat="true" applyFont="true" applyFill="true" applyBorder="true" applyAlignment="true" applyProtection="true">
      <alignment horizontal="center" vertical="center"/>
    </xf>
    <xf numFmtId="0" fontId="0" fillId="2" borderId="0" xfId="32" applyFill="true" applyAlignment="true">
      <alignment horizontal="left" vertical="center"/>
    </xf>
    <xf numFmtId="0" fontId="0" fillId="2" borderId="0" xfId="32" applyFill="true" applyAlignment="true">
      <alignment horizontal="left" vertical="center" wrapText="true"/>
    </xf>
    <xf numFmtId="0" fontId="0" fillId="2" borderId="0" xfId="32" applyFill="true" applyAlignment="true">
      <alignment vertical="center"/>
    </xf>
    <xf numFmtId="0" fontId="0" fillId="2" borderId="0" xfId="32" applyFill="true"/>
    <xf numFmtId="0" fontId="26" fillId="2" borderId="0" xfId="32" applyFont="true" applyFill="true" applyAlignment="true">
      <alignment horizontal="center" vertical="center" wrapText="true"/>
    </xf>
    <xf numFmtId="0" fontId="27" fillId="2" borderId="0" xfId="32" applyFont="true" applyFill="true" applyAlignment="true">
      <alignment horizontal="center" vertical="center"/>
    </xf>
    <xf numFmtId="0" fontId="28" fillId="2" borderId="0" xfId="32" applyFont="true" applyFill="true" applyAlignment="true">
      <alignment horizontal="justify" vertical="center"/>
    </xf>
    <xf numFmtId="0" fontId="29" fillId="2" borderId="0" xfId="32" applyFont="true" applyFill="true" applyAlignment="true">
      <alignment horizontal="justify" vertical="center"/>
    </xf>
    <xf numFmtId="0" fontId="5" fillId="0" borderId="0" xfId="0" applyFont="true" applyFill="true" applyAlignment="true">
      <alignment vertical="center"/>
    </xf>
    <xf numFmtId="0" fontId="30" fillId="0" borderId="0" xfId="0" applyFont="true" applyFill="true" applyAlignment="true">
      <alignment horizontal="center" vertical="center"/>
    </xf>
    <xf numFmtId="0" fontId="5" fillId="0" borderId="3" xfId="0" applyFont="true" applyFill="true" applyBorder="true" applyAlignment="true">
      <alignment horizontal="right" vertical="center"/>
    </xf>
    <xf numFmtId="0" fontId="5" fillId="0" borderId="0" xfId="0" applyFont="true" applyFill="true" applyBorder="true" applyAlignment="true">
      <alignment horizontal="right" vertical="center"/>
    </xf>
    <xf numFmtId="0" fontId="18" fillId="2" borderId="1" xfId="0" applyNumberFormat="true" applyFont="true" applyFill="true" applyBorder="true" applyAlignment="true" applyProtection="true">
      <alignment horizontal="center" vertical="center"/>
    </xf>
    <xf numFmtId="0" fontId="4" fillId="2" borderId="1" xfId="0" applyFont="true" applyFill="true" applyBorder="true" applyAlignment="true">
      <alignment horizontal="center" vertical="center"/>
    </xf>
    <xf numFmtId="0" fontId="4" fillId="2" borderId="1" xfId="0" applyFont="true" applyFill="true" applyBorder="true" applyAlignment="true">
      <alignment horizontal="center" vertical="center" wrapText="true"/>
    </xf>
    <xf numFmtId="0" fontId="3" fillId="2" borderId="1" xfId="0" applyFont="true" applyFill="true" applyBorder="true" applyAlignment="true">
      <alignment horizontal="center" vertical="center"/>
    </xf>
    <xf numFmtId="3" fontId="17" fillId="2" borderId="1" xfId="0" applyNumberFormat="true" applyFont="true" applyFill="true" applyBorder="true" applyAlignment="true" applyProtection="true">
      <alignment horizontal="right" vertical="center"/>
    </xf>
    <xf numFmtId="0" fontId="18" fillId="2" borderId="1" xfId="0" applyNumberFormat="true" applyFont="true" applyFill="true" applyBorder="true" applyAlignment="true" applyProtection="true">
      <alignment horizontal="left" vertical="center"/>
    </xf>
    <xf numFmtId="0" fontId="31" fillId="2" borderId="1" xfId="0" applyNumberFormat="true" applyFont="true" applyFill="true" applyBorder="true" applyAlignment="true" applyProtection="true">
      <alignment horizontal="left" vertical="center"/>
    </xf>
    <xf numFmtId="3" fontId="11" fillId="2" borderId="1" xfId="0" applyNumberFormat="true" applyFont="true" applyFill="true" applyBorder="true" applyAlignment="true" applyProtection="true">
      <alignment horizontal="right" vertical="center"/>
    </xf>
    <xf numFmtId="3" fontId="11" fillId="2" borderId="4" xfId="0" applyNumberFormat="true" applyFont="true" applyFill="true" applyBorder="true" applyAlignment="true" applyProtection="true">
      <alignment horizontal="right" vertical="center"/>
    </xf>
    <xf numFmtId="3" fontId="14" fillId="2" borderId="4" xfId="0" applyNumberFormat="true" applyFont="true" applyFill="true" applyBorder="true" applyAlignment="true" applyProtection="true">
      <alignment horizontal="right" vertical="center"/>
    </xf>
    <xf numFmtId="0" fontId="31" fillId="2" borderId="7" xfId="0" applyNumberFormat="true" applyFont="true" applyFill="true" applyBorder="true" applyAlignment="true" applyProtection="true">
      <alignment horizontal="left" vertical="center"/>
    </xf>
    <xf numFmtId="3" fontId="11" fillId="2" borderId="6" xfId="0" applyNumberFormat="true" applyFont="true" applyFill="true" applyBorder="true" applyAlignment="true" applyProtection="true">
      <alignment horizontal="right" vertical="center"/>
    </xf>
    <xf numFmtId="3" fontId="14" fillId="2" borderId="6" xfId="0" applyNumberFormat="true" applyFont="true" applyFill="true" applyBorder="true" applyAlignment="true" applyProtection="true">
      <alignment horizontal="right" vertical="center"/>
    </xf>
    <xf numFmtId="3" fontId="13" fillId="2" borderId="1" xfId="0" applyNumberFormat="true" applyFont="true" applyFill="true" applyBorder="true" applyAlignment="true" applyProtection="true">
      <alignment horizontal="right" vertical="center"/>
    </xf>
    <xf numFmtId="0" fontId="7" fillId="0" borderId="3" xfId="0" applyFont="true" applyFill="true" applyBorder="true" applyAlignment="true">
      <alignment horizontal="right" vertical="center"/>
    </xf>
    <xf numFmtId="177" fontId="9" fillId="2" borderId="1" xfId="0" applyNumberFormat="true" applyFont="true" applyFill="true" applyBorder="true" applyAlignment="true">
      <alignment vertical="center"/>
    </xf>
    <xf numFmtId="177" fontId="17" fillId="2" borderId="1" xfId="0" applyNumberFormat="true" applyFont="true" applyFill="true" applyBorder="true" applyAlignment="true" applyProtection="true">
      <alignment horizontal="right" vertical="center"/>
    </xf>
    <xf numFmtId="3" fontId="1" fillId="0" borderId="0" xfId="0" applyNumberFormat="true" applyFont="true" applyFill="true" applyAlignment="true">
      <alignment vertical="center"/>
    </xf>
    <xf numFmtId="177" fontId="5" fillId="2" borderId="1" xfId="0" applyNumberFormat="true" applyFont="true" applyFill="true" applyBorder="true" applyAlignment="true">
      <alignment vertical="center"/>
    </xf>
    <xf numFmtId="177" fontId="1" fillId="2" borderId="1" xfId="0" applyNumberFormat="true" applyFont="true" applyFill="true" applyBorder="true" applyAlignment="true">
      <alignment vertical="center"/>
    </xf>
    <xf numFmtId="177" fontId="4" fillId="2" borderId="1" xfId="0" applyNumberFormat="true" applyFont="true" applyFill="true" applyBorder="true" applyAlignment="true">
      <alignment vertical="center"/>
    </xf>
    <xf numFmtId="3" fontId="15" fillId="2" borderId="1" xfId="0" applyNumberFormat="true" applyFont="true" applyFill="true" applyBorder="true" applyAlignment="true" applyProtection="true">
      <alignment horizontal="right" vertical="center"/>
    </xf>
    <xf numFmtId="0" fontId="18" fillId="2" borderId="1" xfId="0" applyNumberFormat="true" applyFont="true" applyFill="true" applyBorder="true" applyAlignment="true" applyProtection="true">
      <alignment vertical="center"/>
    </xf>
    <xf numFmtId="0" fontId="31" fillId="2" borderId="1" xfId="0" applyNumberFormat="true" applyFont="true" applyFill="true" applyBorder="true" applyAlignment="true" applyProtection="true">
      <alignment vertical="center"/>
    </xf>
    <xf numFmtId="3" fontId="17" fillId="2" borderId="4" xfId="0" applyNumberFormat="true" applyFont="true" applyFill="true" applyBorder="true" applyAlignment="true" applyProtection="true">
      <alignment horizontal="right" vertical="center"/>
    </xf>
    <xf numFmtId="177" fontId="17" fillId="2" borderId="4" xfId="0" applyNumberFormat="true" applyFont="true" applyFill="true" applyBorder="true" applyAlignment="true" applyProtection="true">
      <alignment horizontal="right" vertical="center"/>
    </xf>
    <xf numFmtId="0" fontId="0" fillId="0" borderId="0" xfId="32" applyAlignment="true">
      <alignment horizontal="left" vertical="center"/>
    </xf>
    <xf numFmtId="0" fontId="0" fillId="0" borderId="0" xfId="32" applyAlignment="true">
      <alignment horizontal="left" vertical="center" wrapText="true"/>
    </xf>
    <xf numFmtId="0" fontId="0" fillId="0" borderId="0" xfId="32" applyAlignment="true">
      <alignment vertical="center"/>
    </xf>
    <xf numFmtId="0" fontId="0" fillId="0" borderId="0" xfId="32"/>
    <xf numFmtId="0" fontId="26" fillId="0" borderId="0" xfId="32" applyFont="true" applyAlignment="true">
      <alignment horizontal="center" vertical="center" wrapText="true"/>
    </xf>
    <xf numFmtId="0" fontId="27" fillId="0" borderId="0" xfId="32" applyFont="true" applyAlignment="true">
      <alignment horizontal="center" vertical="center"/>
    </xf>
    <xf numFmtId="0" fontId="28" fillId="0" borderId="0" xfId="32" applyFont="true" applyAlignment="true">
      <alignment horizontal="justify" vertical="center"/>
    </xf>
    <xf numFmtId="0" fontId="29" fillId="0" borderId="0" xfId="32" applyFont="true" applyAlignment="true">
      <alignment horizontal="justify" vertical="center"/>
    </xf>
    <xf numFmtId="0" fontId="20" fillId="0" borderId="0" xfId="0" applyFont="true" applyAlignment="true">
      <alignment horizontal="center" vertical="center"/>
    </xf>
    <xf numFmtId="0" fontId="4" fillId="0" borderId="7" xfId="0" applyFont="true" applyBorder="true" applyAlignment="true">
      <alignment vertical="center"/>
    </xf>
    <xf numFmtId="185" fontId="9" fillId="0" borderId="1" xfId="28" applyNumberFormat="true" applyFont="true" applyFill="true" applyBorder="true" applyAlignment="true">
      <alignment vertical="center"/>
    </xf>
    <xf numFmtId="0" fontId="1" fillId="0" borderId="7" xfId="0" applyFont="true" applyBorder="true" applyAlignment="true">
      <alignment vertical="center"/>
    </xf>
    <xf numFmtId="185" fontId="5" fillId="0" borderId="1" xfId="28" applyNumberFormat="true" applyFont="true" applyFill="true" applyBorder="true" applyAlignment="true">
      <alignment vertical="center"/>
    </xf>
    <xf numFmtId="0" fontId="4" fillId="0" borderId="7" xfId="0" applyFont="true" applyBorder="true" applyAlignment="true">
      <alignment horizontal="center" vertical="center"/>
    </xf>
    <xf numFmtId="178" fontId="9" fillId="0" borderId="1" xfId="0" applyNumberFormat="true" applyFont="true" applyBorder="true" applyAlignment="true">
      <alignment vertical="center"/>
    </xf>
    <xf numFmtId="176" fontId="9" fillId="0" borderId="1" xfId="0" applyNumberFormat="true" applyFont="true" applyBorder="true" applyAlignment="true">
      <alignment vertical="center"/>
    </xf>
    <xf numFmtId="178" fontId="5" fillId="0" borderId="1" xfId="0" applyNumberFormat="true" applyFont="true" applyBorder="true" applyAlignment="true">
      <alignment vertical="center"/>
    </xf>
    <xf numFmtId="176" fontId="5" fillId="0" borderId="1" xfId="0" applyNumberFormat="true" applyFont="true" applyBorder="true" applyAlignment="true">
      <alignment vertical="center"/>
    </xf>
    <xf numFmtId="3" fontId="0" fillId="0" borderId="0" xfId="0" applyNumberFormat="true" applyAlignment="true">
      <alignment vertical="center"/>
    </xf>
    <xf numFmtId="0" fontId="0" fillId="0" borderId="0" xfId="0" applyFont="true" applyFill="true"/>
    <xf numFmtId="0" fontId="14" fillId="0" borderId="0" xfId="0" applyFont="true" applyFill="true" applyAlignment="true">
      <alignment horizontal="right" vertical="center"/>
    </xf>
    <xf numFmtId="0" fontId="13" fillId="0" borderId="1" xfId="0" applyNumberFormat="true" applyFont="true" applyFill="true" applyBorder="true" applyAlignment="true" applyProtection="true">
      <alignment horizontal="center" vertical="center"/>
    </xf>
    <xf numFmtId="43" fontId="0" fillId="0" borderId="0" xfId="0" applyNumberFormat="true" applyFont="true"/>
    <xf numFmtId="0" fontId="32" fillId="0" borderId="0" xfId="0" applyFont="true" applyFill="true" applyAlignment="true">
      <alignment vertical="center"/>
    </xf>
    <xf numFmtId="185" fontId="0" fillId="0" borderId="0" xfId="0" applyNumberFormat="true" applyFont="true" applyFill="true"/>
    <xf numFmtId="43" fontId="0" fillId="0" borderId="0" xfId="28" applyFont="true" applyFill="true" applyAlignment="true"/>
    <xf numFmtId="43" fontId="33" fillId="0" borderId="0" xfId="28" applyFont="true" applyFill="true" applyAlignment="true" applyProtection="true">
      <alignment horizontal="center" vertical="center"/>
    </xf>
    <xf numFmtId="43" fontId="34" fillId="0" borderId="0" xfId="28" applyFont="true" applyFill="true" applyAlignment="true" applyProtection="true">
      <alignment horizontal="right" vertical="center"/>
    </xf>
    <xf numFmtId="0" fontId="14" fillId="0" borderId="0" xfId="0" applyFont="true" applyAlignment="true">
      <alignment vertical="center"/>
    </xf>
    <xf numFmtId="181" fontId="1" fillId="0" borderId="0" xfId="51" applyNumberFormat="true" applyFont="true" applyAlignment="true">
      <alignment vertical="center"/>
    </xf>
    <xf numFmtId="0" fontId="1" fillId="0" borderId="3" xfId="0" applyFont="true" applyFill="true" applyBorder="true" applyAlignment="true">
      <alignment horizontal="right" vertical="center"/>
    </xf>
    <xf numFmtId="0" fontId="4"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31" fillId="0" borderId="1" xfId="0" applyNumberFormat="true" applyFont="true" applyFill="true" applyBorder="true" applyAlignment="true" applyProtection="true">
      <alignment horizontal="left" vertical="center"/>
    </xf>
    <xf numFmtId="183" fontId="11" fillId="0" borderId="1" xfId="0" applyNumberFormat="true" applyFont="true" applyFill="true" applyBorder="true" applyAlignment="true" applyProtection="true">
      <alignment horizontal="right" vertical="center"/>
    </xf>
    <xf numFmtId="183" fontId="13" fillId="0" borderId="1" xfId="0" applyNumberFormat="true" applyFont="true" applyFill="true" applyBorder="true" applyAlignment="true" applyProtection="true">
      <alignment horizontal="right" vertical="center"/>
    </xf>
    <xf numFmtId="183" fontId="5" fillId="0" borderId="1" xfId="0" applyNumberFormat="true" applyFont="true" applyBorder="true" applyAlignment="true">
      <alignment vertical="center"/>
    </xf>
    <xf numFmtId="183" fontId="1" fillId="0" borderId="1" xfId="0" applyNumberFormat="true" applyFont="true" applyBorder="true" applyAlignment="true">
      <alignment vertical="center"/>
    </xf>
    <xf numFmtId="183" fontId="11" fillId="0" borderId="1" xfId="0" applyNumberFormat="true" applyFont="true" applyBorder="true" applyAlignment="true">
      <alignment vertical="center"/>
    </xf>
    <xf numFmtId="183" fontId="9" fillId="0" borderId="1" xfId="0" applyNumberFormat="true" applyFont="true" applyBorder="true" applyAlignment="true">
      <alignment vertical="center"/>
    </xf>
    <xf numFmtId="183" fontId="4" fillId="0" borderId="1" xfId="0" applyNumberFormat="true" applyFont="true" applyBorder="true" applyAlignment="true">
      <alignment vertical="center"/>
    </xf>
    <xf numFmtId="0" fontId="0" fillId="0" borderId="0" xfId="0" applyFill="true" applyAlignment="true">
      <alignment vertical="center"/>
    </xf>
    <xf numFmtId="185" fontId="9" fillId="0" borderId="1" xfId="28" applyNumberFormat="true" applyFont="true" applyBorder="true" applyAlignment="true">
      <alignment vertical="center"/>
    </xf>
    <xf numFmtId="185" fontId="5" fillId="0" borderId="1" xfId="28" applyNumberFormat="true" applyFont="true" applyBorder="true" applyAlignment="true">
      <alignment vertical="center"/>
    </xf>
    <xf numFmtId="178" fontId="9" fillId="0" borderId="1" xfId="28" applyNumberFormat="true" applyFont="true" applyBorder="true" applyAlignment="true">
      <alignment vertical="center"/>
    </xf>
    <xf numFmtId="181" fontId="0" fillId="0" borderId="0" xfId="51" applyNumberFormat="true" applyFont="true" applyAlignment="true">
      <alignment vertical="center"/>
    </xf>
  </cellXfs>
  <cellStyles count="60">
    <cellStyle name="常规" xfId="0" builtinId="0"/>
    <cellStyle name="常规 2" xfId="1"/>
    <cellStyle name="常规 38" xfId="2"/>
    <cellStyle name="常规 39" xfId="3"/>
    <cellStyle name="常规_(陈诚修改稿)2006年全省及省级财政决算及07年预算执行情况表(A4 留底自用) 3" xfId="4"/>
    <cellStyle name="常规_2020年社保基金收入预算表" xfId="5"/>
    <cellStyle name="常规_社保基金预算报人大建议表样 2" xfId="6"/>
    <cellStyle name="常规_社保基金预算报人大建议表样 3" xfId="7"/>
    <cellStyle name="60% - 强调文字颜色 6" xfId="8" builtinId="52"/>
    <cellStyle name="20% - 强调文字颜色 6" xfId="9" builtinId="50"/>
    <cellStyle name="输出" xfId="10" builtinId="21"/>
    <cellStyle name="检查单元格" xfId="11" builtinId="23"/>
    <cellStyle name="差" xfId="12" builtinId="27"/>
    <cellStyle name="千位分隔 2" xfId="13"/>
    <cellStyle name="标题 1" xfId="14" builtinId="16"/>
    <cellStyle name="解释性文本" xfId="15" builtinId="53"/>
    <cellStyle name="标题 2" xfId="16" builtinId="17"/>
    <cellStyle name="40% - 强调文字颜色 5" xfId="17" builtinId="47"/>
    <cellStyle name="千位分隔[0]" xfId="18" builtinId="6"/>
    <cellStyle name="40% - 强调文字颜色 6" xfId="19" builtinId="51"/>
    <cellStyle name="超链接" xfId="20" builtinId="8"/>
    <cellStyle name="强调文字颜色 5" xfId="21" builtinId="45"/>
    <cellStyle name="标题 3" xfId="22" builtinId="18"/>
    <cellStyle name="汇总" xfId="23" builtinId="25"/>
    <cellStyle name="20% - 强调文字颜色 1" xfId="24" builtinId="30"/>
    <cellStyle name="常规_省级科预算草案表1.14 3" xfId="25"/>
    <cellStyle name="40% - 强调文字颜色 1" xfId="26" builtinId="31"/>
    <cellStyle name="强调文字颜色 6" xfId="27" builtinId="49"/>
    <cellStyle name="千位分隔" xfId="28" builtinId="3"/>
    <cellStyle name="标题" xfId="29" builtinId="15"/>
    <cellStyle name="已访问的超链接" xfId="30" builtinId="9"/>
    <cellStyle name="40% - 强调文字颜色 4" xfId="31" builtinId="43"/>
    <cellStyle name="常规 3" xfId="32"/>
    <cellStyle name="链接单元格" xfId="33" builtinId="24"/>
    <cellStyle name="标题 4" xfId="34" builtinId="19"/>
    <cellStyle name="20% - 强调文字颜色 2" xfId="35" builtinId="34"/>
    <cellStyle name="货币[0]" xfId="36" builtinId="7"/>
    <cellStyle name="警告文本" xfId="37" builtinId="11"/>
    <cellStyle name="常规_社保基金预算报人大建议表样" xfId="38"/>
    <cellStyle name="40% - 强调文字颜色 2" xfId="39" builtinId="35"/>
    <cellStyle name="注释" xfId="40" builtinId="10"/>
    <cellStyle name="60% - 强调文字颜色 3" xfId="41" builtinId="40"/>
    <cellStyle name="好" xfId="42" builtinId="26"/>
    <cellStyle name="20% - 强调文字颜色 5" xfId="43" builtinId="46"/>
    <cellStyle name="适中" xfId="44" builtinId="28"/>
    <cellStyle name="计算" xfId="45" builtinId="22"/>
    <cellStyle name="强调文字颜色 1" xfId="46" builtinId="29"/>
    <cellStyle name="60% - 强调文字颜色 4" xfId="47" builtinId="44"/>
    <cellStyle name="60% - 强调文字颜色 1" xfId="48" builtinId="32"/>
    <cellStyle name="强调文字颜色 2" xfId="49" builtinId="33"/>
    <cellStyle name="60% - 强调文字颜色 5" xfId="50" builtinId="48"/>
    <cellStyle name="百分比" xfId="51" builtinId="5"/>
    <cellStyle name="60% - 强调文字颜色 2" xfId="52" builtinId="36"/>
    <cellStyle name="货币" xfId="53" builtinId="4"/>
    <cellStyle name="强调文字颜色 3" xfId="54" builtinId="37"/>
    <cellStyle name="20% - 强调文字颜色 3" xfId="55" builtinId="38"/>
    <cellStyle name="输入" xfId="56" builtinId="20"/>
    <cellStyle name="40% - 强调文字颜色 3" xfId="57" builtinId="39"/>
    <cellStyle name="强调文字颜色 4" xfId="58" builtinId="41"/>
    <cellStyle name="20% - 强调文字颜色 4" xfId="59" builtinId="42"/>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1" Type="http://schemas.openxmlformats.org/officeDocument/2006/relationships/sharedStrings" Target="sharedStrings.xml"/><Relationship Id="rId40" Type="http://schemas.openxmlformats.org/officeDocument/2006/relationships/styles" Target="styles.xml"/><Relationship Id="rId4" Type="http://schemas.openxmlformats.org/officeDocument/2006/relationships/worksheet" Target="worksheets/sheet4.xml"/><Relationship Id="rId39" Type="http://schemas.openxmlformats.org/officeDocument/2006/relationships/theme" Target="theme/theme1.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workbookViewId="0">
      <selection activeCell="H21" sqref="H21"/>
    </sheetView>
  </sheetViews>
  <sheetFormatPr defaultColWidth="9" defaultRowHeight="24.95" customHeight="true" outlineLevelCol="5"/>
  <cols>
    <col min="1" max="1" width="27.625" style="124" customWidth="true"/>
    <col min="2" max="2" width="12.125" style="276" customWidth="true"/>
    <col min="3" max="6" width="12.125" style="124" customWidth="true"/>
    <col min="7" max="16384" width="9" style="124"/>
  </cols>
  <sheetData>
    <row r="1" customHeight="true" spans="1:6">
      <c r="A1" s="41" t="s">
        <v>0</v>
      </c>
      <c r="B1" s="41"/>
      <c r="C1" s="41"/>
      <c r="D1" s="41"/>
      <c r="E1" s="41"/>
      <c r="F1" s="41"/>
    </row>
    <row r="2" customHeight="true" spans="1:6">
      <c r="A2" s="40"/>
      <c r="B2" s="105"/>
      <c r="C2" s="40"/>
      <c r="D2" s="40"/>
      <c r="E2" s="155" t="s">
        <v>1</v>
      </c>
      <c r="F2" s="155"/>
    </row>
    <row r="3" s="243" customFormat="true" ht="23.1" customHeight="true" spans="1:6">
      <c r="A3" s="51" t="s">
        <v>2</v>
      </c>
      <c r="B3" s="266" t="s">
        <v>3</v>
      </c>
      <c r="C3" s="51" t="s">
        <v>4</v>
      </c>
      <c r="D3" s="130" t="s">
        <v>5</v>
      </c>
      <c r="E3" s="51" t="s">
        <v>6</v>
      </c>
      <c r="F3" s="51" t="s">
        <v>7</v>
      </c>
    </row>
    <row r="4" ht="23.1" customHeight="true" spans="1:6">
      <c r="A4" s="244" t="s">
        <v>8</v>
      </c>
      <c r="B4" s="277">
        <v>513398</v>
      </c>
      <c r="C4" s="277">
        <v>495704</v>
      </c>
      <c r="D4" s="277">
        <v>509020</v>
      </c>
      <c r="E4" s="249">
        <v>102.686280522247</v>
      </c>
      <c r="F4" s="249">
        <v>106.189410265129</v>
      </c>
    </row>
    <row r="5" ht="23.1" customHeight="true" spans="1:6">
      <c r="A5" s="246" t="s">
        <v>9</v>
      </c>
      <c r="B5" s="278">
        <v>228783.6</v>
      </c>
      <c r="C5" s="278">
        <v>200936</v>
      </c>
      <c r="D5" s="278">
        <v>209974</v>
      </c>
      <c r="E5" s="251">
        <v>104.497949595891</v>
      </c>
      <c r="F5" s="251">
        <v>105.142084574748</v>
      </c>
    </row>
    <row r="6" ht="23.1" customHeight="true" spans="1:6">
      <c r="A6" s="246" t="s">
        <v>10</v>
      </c>
      <c r="B6" s="278"/>
      <c r="C6" s="278"/>
      <c r="D6" s="278"/>
      <c r="E6" s="251"/>
      <c r="F6" s="251"/>
    </row>
    <row r="7" ht="23.1" customHeight="true" spans="1:6">
      <c r="A7" s="246" t="s">
        <v>11</v>
      </c>
      <c r="B7" s="278">
        <v>51563</v>
      </c>
      <c r="C7" s="278">
        <v>66841</v>
      </c>
      <c r="D7" s="278">
        <v>67612</v>
      </c>
      <c r="E7" s="251">
        <v>101.153483640281</v>
      </c>
      <c r="F7" s="251">
        <v>133.19149774442</v>
      </c>
    </row>
    <row r="8" ht="23.1" customHeight="true" spans="1:6">
      <c r="A8" s="246" t="s">
        <v>12</v>
      </c>
      <c r="B8" s="278"/>
      <c r="C8" s="278"/>
      <c r="D8" s="278"/>
      <c r="E8" s="251"/>
      <c r="F8" s="251"/>
    </row>
    <row r="9" ht="23.1" customHeight="true" spans="1:6">
      <c r="A9" s="246" t="s">
        <v>13</v>
      </c>
      <c r="B9" s="278">
        <v>9987.6</v>
      </c>
      <c r="C9" s="278">
        <v>13696</v>
      </c>
      <c r="D9" s="278">
        <v>14004</v>
      </c>
      <c r="E9" s="251">
        <v>102.248831775701</v>
      </c>
      <c r="F9" s="251">
        <v>144.47539461467</v>
      </c>
    </row>
    <row r="10" ht="23.1" customHeight="true" spans="1:6">
      <c r="A10" s="246" t="s">
        <v>14</v>
      </c>
      <c r="B10" s="278">
        <v>43401.9</v>
      </c>
      <c r="C10" s="278">
        <v>44212</v>
      </c>
      <c r="D10" s="278">
        <v>44041</v>
      </c>
      <c r="E10" s="251">
        <v>99.6132271781417</v>
      </c>
      <c r="F10" s="251">
        <v>111.49055744013</v>
      </c>
    </row>
    <row r="11" ht="23.1" customHeight="true" spans="1:6">
      <c r="A11" s="246" t="s">
        <v>15</v>
      </c>
      <c r="B11" s="278">
        <v>37070.5</v>
      </c>
      <c r="C11" s="278">
        <v>35176</v>
      </c>
      <c r="D11" s="278">
        <v>35685</v>
      </c>
      <c r="E11" s="251">
        <v>101.447009324539</v>
      </c>
      <c r="F11" s="251">
        <v>107.210455159982</v>
      </c>
    </row>
    <row r="12" ht="23.1" customHeight="true" spans="1:6">
      <c r="A12" s="246" t="s">
        <v>16</v>
      </c>
      <c r="B12" s="278">
        <v>18492</v>
      </c>
      <c r="C12" s="278">
        <v>18399</v>
      </c>
      <c r="D12" s="278">
        <v>18297</v>
      </c>
      <c r="E12" s="251">
        <v>99.4456220446763</v>
      </c>
      <c r="F12" s="251">
        <v>111.573876455881</v>
      </c>
    </row>
    <row r="13" ht="23.1" customHeight="true" spans="1:6">
      <c r="A13" s="246" t="s">
        <v>17</v>
      </c>
      <c r="B13" s="278">
        <v>13163</v>
      </c>
      <c r="C13" s="278">
        <v>18471</v>
      </c>
      <c r="D13" s="278">
        <v>19232</v>
      </c>
      <c r="E13" s="251">
        <v>104.119971847761</v>
      </c>
      <c r="F13" s="251">
        <v>152.999204455052</v>
      </c>
    </row>
    <row r="14" ht="23.1" customHeight="true" spans="1:6">
      <c r="A14" s="246" t="s">
        <v>18</v>
      </c>
      <c r="B14" s="278">
        <v>31297.8</v>
      </c>
      <c r="C14" s="278">
        <v>28017</v>
      </c>
      <c r="D14" s="278">
        <v>27629</v>
      </c>
      <c r="E14" s="251">
        <v>98.6151265303209</v>
      </c>
      <c r="F14" s="251">
        <v>81.3167731112223</v>
      </c>
    </row>
    <row r="15" ht="23.1" customHeight="true" spans="1:6">
      <c r="A15" s="246" t="s">
        <v>19</v>
      </c>
      <c r="B15" s="278">
        <v>15646</v>
      </c>
      <c r="C15" s="278">
        <v>10339</v>
      </c>
      <c r="D15" s="278">
        <v>11559</v>
      </c>
      <c r="E15" s="251">
        <v>111.799980655769</v>
      </c>
      <c r="F15" s="251">
        <v>76.9676388333999</v>
      </c>
    </row>
    <row r="16" ht="23.1" customHeight="true" spans="1:6">
      <c r="A16" s="246" t="s">
        <v>20</v>
      </c>
      <c r="B16" s="278">
        <v>7296</v>
      </c>
      <c r="C16" s="278">
        <v>7696</v>
      </c>
      <c r="D16" s="278">
        <v>7742</v>
      </c>
      <c r="E16" s="251">
        <v>100.597713097713</v>
      </c>
      <c r="F16" s="251">
        <v>108.249440715884</v>
      </c>
    </row>
    <row r="17" ht="23.1" customHeight="true" spans="1:6">
      <c r="A17" s="246" t="s">
        <v>21</v>
      </c>
      <c r="B17" s="278">
        <v>16092.7</v>
      </c>
      <c r="C17" s="278">
        <v>11415</v>
      </c>
      <c r="D17" s="278">
        <v>11415</v>
      </c>
      <c r="E17" s="251">
        <v>100</v>
      </c>
      <c r="F17" s="251">
        <v>46.2033514126123</v>
      </c>
    </row>
    <row r="18" ht="23.1" customHeight="true" spans="1:6">
      <c r="A18" s="246" t="s">
        <v>22</v>
      </c>
      <c r="B18" s="278">
        <v>31152.6</v>
      </c>
      <c r="C18" s="278">
        <v>28019</v>
      </c>
      <c r="D18" s="278">
        <v>29220</v>
      </c>
      <c r="E18" s="251">
        <v>104.286377101253</v>
      </c>
      <c r="F18" s="251">
        <v>103.609673072832</v>
      </c>
    </row>
    <row r="19" ht="23.1" customHeight="true" spans="1:6">
      <c r="A19" s="246" t="s">
        <v>23</v>
      </c>
      <c r="B19" s="278">
        <v>5069</v>
      </c>
      <c r="C19" s="278">
        <v>8395</v>
      </c>
      <c r="D19" s="278">
        <v>8488</v>
      </c>
      <c r="E19" s="251">
        <v>101.107802263252</v>
      </c>
      <c r="F19" s="251">
        <v>206.370046194992</v>
      </c>
    </row>
    <row r="20" ht="23.1" customHeight="true" spans="1:6">
      <c r="A20" s="246" t="s">
        <v>24</v>
      </c>
      <c r="B20" s="278">
        <v>4409.3</v>
      </c>
      <c r="C20" s="278">
        <v>4094</v>
      </c>
      <c r="D20" s="278">
        <v>4106</v>
      </c>
      <c r="E20" s="251">
        <v>100.293111871031</v>
      </c>
      <c r="F20" s="251">
        <v>102.291978076731</v>
      </c>
    </row>
    <row r="21" ht="23.1" customHeight="true" spans="1:6">
      <c r="A21" s="246" t="s">
        <v>25</v>
      </c>
      <c r="B21" s="278">
        <v>-27</v>
      </c>
      <c r="C21" s="278">
        <v>-2</v>
      </c>
      <c r="D21" s="278">
        <v>16</v>
      </c>
      <c r="E21" s="251"/>
      <c r="F21" s="251">
        <v>6.34920634920635</v>
      </c>
    </row>
    <row r="22" ht="23.1" customHeight="true" spans="1:6">
      <c r="A22" s="244" t="s">
        <v>26</v>
      </c>
      <c r="B22" s="277">
        <v>491602</v>
      </c>
      <c r="C22" s="277">
        <v>386491</v>
      </c>
      <c r="D22" s="277">
        <v>389508</v>
      </c>
      <c r="E22" s="279">
        <v>100.78061326137</v>
      </c>
      <c r="F22" s="279">
        <v>191.728523892969</v>
      </c>
    </row>
    <row r="23" ht="23.1" customHeight="true" spans="1:6">
      <c r="A23" s="246" t="s">
        <v>27</v>
      </c>
      <c r="B23" s="247">
        <v>25426</v>
      </c>
      <c r="C23" s="278">
        <v>31924</v>
      </c>
      <c r="D23" s="278">
        <v>33597</v>
      </c>
      <c r="E23" s="251">
        <v>105.240571356973</v>
      </c>
      <c r="F23" s="251">
        <v>103.261003196459</v>
      </c>
    </row>
    <row r="24" ht="23.1" customHeight="true" spans="1:6">
      <c r="A24" s="246" t="s">
        <v>28</v>
      </c>
      <c r="B24" s="247">
        <v>25734</v>
      </c>
      <c r="C24" s="278">
        <v>21731</v>
      </c>
      <c r="D24" s="278">
        <v>24966</v>
      </c>
      <c r="E24" s="251">
        <v>114.886567576274</v>
      </c>
      <c r="F24" s="251">
        <v>115.162138475022</v>
      </c>
    </row>
    <row r="25" ht="23.1" customHeight="true" spans="1:6">
      <c r="A25" s="246" t="s">
        <v>29</v>
      </c>
      <c r="B25" s="247">
        <v>34812</v>
      </c>
      <c r="C25" s="278">
        <v>42949</v>
      </c>
      <c r="D25" s="278">
        <v>40897</v>
      </c>
      <c r="E25" s="251">
        <v>95.222240331556</v>
      </c>
      <c r="F25" s="251">
        <v>123.072524826964</v>
      </c>
    </row>
    <row r="26" ht="23.1" customHeight="true" spans="1:6">
      <c r="A26" s="246" t="s">
        <v>30</v>
      </c>
      <c r="B26" s="247"/>
      <c r="C26" s="278">
        <v>30190</v>
      </c>
      <c r="D26" s="278">
        <v>30190</v>
      </c>
      <c r="E26" s="251"/>
      <c r="F26" s="251"/>
    </row>
    <row r="27" ht="23.1" customHeight="true" spans="1:6">
      <c r="A27" s="246" t="s">
        <v>31</v>
      </c>
      <c r="B27" s="247">
        <v>333440</v>
      </c>
      <c r="C27" s="278">
        <v>224542</v>
      </c>
      <c r="D27" s="278">
        <v>229185</v>
      </c>
      <c r="E27" s="251">
        <v>102.067764605285</v>
      </c>
      <c r="F27" s="251">
        <v>291.628492899679</v>
      </c>
    </row>
    <row r="28" ht="23.1" customHeight="true" spans="1:6">
      <c r="A28" s="246" t="s">
        <v>32</v>
      </c>
      <c r="B28" s="247"/>
      <c r="C28" s="278">
        <v>10</v>
      </c>
      <c r="D28" s="278">
        <v>82</v>
      </c>
      <c r="E28" s="251"/>
      <c r="F28" s="251"/>
    </row>
    <row r="29" ht="23.1" customHeight="true" spans="1:6">
      <c r="A29" s="246" t="s">
        <v>33</v>
      </c>
      <c r="B29" s="247">
        <v>6284</v>
      </c>
      <c r="C29" s="278">
        <v>3738</v>
      </c>
      <c r="D29" s="278">
        <v>3738</v>
      </c>
      <c r="E29" s="251">
        <v>100</v>
      </c>
      <c r="F29" s="251">
        <v>51.0028653295129</v>
      </c>
    </row>
    <row r="30" ht="23.1" customHeight="true" spans="1:6">
      <c r="A30" s="246" t="s">
        <v>34</v>
      </c>
      <c r="B30" s="247">
        <v>65906</v>
      </c>
      <c r="C30" s="278">
        <v>31407</v>
      </c>
      <c r="D30" s="278">
        <v>26853</v>
      </c>
      <c r="E30" s="251">
        <v>85.5000477600535</v>
      </c>
      <c r="F30" s="251">
        <v>90.1288850104048</v>
      </c>
    </row>
    <row r="31" ht="23.1" customHeight="true" spans="1:6">
      <c r="A31" s="248" t="s">
        <v>35</v>
      </c>
      <c r="B31" s="277">
        <v>1005000</v>
      </c>
      <c r="C31" s="277">
        <v>882195</v>
      </c>
      <c r="D31" s="277">
        <v>898528</v>
      </c>
      <c r="E31" s="279">
        <v>101.851404734781</v>
      </c>
      <c r="F31" s="279">
        <v>131.651103944721</v>
      </c>
    </row>
    <row r="32" customHeight="true" spans="2:2">
      <c r="B32" s="258"/>
    </row>
    <row r="33" s="124" customFormat="true" customHeight="true" spans="5:5">
      <c r="E33" s="280"/>
    </row>
  </sheetData>
  <mergeCells count="2">
    <mergeCell ref="A1:F1"/>
    <mergeCell ref="E2:F2"/>
  </mergeCells>
  <printOptions horizontalCentered="true"/>
  <pageMargins left="0.708661417322835" right="0.708661417322835" top="0.748031496062992" bottom="0.748031496062992" header="0.31496062992126" footer="0.31496062992126"/>
  <pageSetup paperSize="9" orientation="portrait"/>
  <headerFooter>
    <oddFooter>&amp;C&amp;P</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8"/>
  <sheetViews>
    <sheetView showZeros="0" workbookViewId="0">
      <selection activeCell="A1" sqref="$A1:$XFD1048576"/>
    </sheetView>
  </sheetViews>
  <sheetFormatPr defaultColWidth="12.125" defaultRowHeight="24.95" customHeight="true" outlineLevelCol="4"/>
  <cols>
    <col min="1" max="1" width="64.625" style="135" customWidth="true"/>
    <col min="2" max="2" width="23.625" style="184" customWidth="true"/>
    <col min="3" max="246" width="12.125" style="134"/>
    <col min="247" max="247" width="9.5" style="134" customWidth="true"/>
    <col min="248" max="248" width="34.75" style="134" customWidth="true"/>
    <col min="249" max="252" width="19.625" style="134" customWidth="true"/>
    <col min="253" max="502" width="12.125" style="134"/>
    <col min="503" max="503" width="9.5" style="134" customWidth="true"/>
    <col min="504" max="504" width="34.75" style="134" customWidth="true"/>
    <col min="505" max="508" width="19.625" style="134" customWidth="true"/>
    <col min="509" max="758" width="12.125" style="134"/>
    <col min="759" max="759" width="9.5" style="134" customWidth="true"/>
    <col min="760" max="760" width="34.75" style="134" customWidth="true"/>
    <col min="761" max="764" width="19.625" style="134" customWidth="true"/>
    <col min="765" max="1014" width="12.125" style="134"/>
    <col min="1015" max="1015" width="9.5" style="134" customWidth="true"/>
    <col min="1016" max="1016" width="34.75" style="134" customWidth="true"/>
    <col min="1017" max="1020" width="19.625" style="134" customWidth="true"/>
    <col min="1021" max="1270" width="12.125" style="134"/>
    <col min="1271" max="1271" width="9.5" style="134" customWidth="true"/>
    <col min="1272" max="1272" width="34.75" style="134" customWidth="true"/>
    <col min="1273" max="1276" width="19.625" style="134" customWidth="true"/>
    <col min="1277" max="1526" width="12.125" style="134"/>
    <col min="1527" max="1527" width="9.5" style="134" customWidth="true"/>
    <col min="1528" max="1528" width="34.75" style="134" customWidth="true"/>
    <col min="1529" max="1532" width="19.625" style="134" customWidth="true"/>
    <col min="1533" max="1782" width="12.125" style="134"/>
    <col min="1783" max="1783" width="9.5" style="134" customWidth="true"/>
    <col min="1784" max="1784" width="34.75" style="134" customWidth="true"/>
    <col min="1785" max="1788" width="19.625" style="134" customWidth="true"/>
    <col min="1789" max="2038" width="12.125" style="134"/>
    <col min="2039" max="2039" width="9.5" style="134" customWidth="true"/>
    <col min="2040" max="2040" width="34.75" style="134" customWidth="true"/>
    <col min="2041" max="2044" width="19.625" style="134" customWidth="true"/>
    <col min="2045" max="2294" width="12.125" style="134"/>
    <col min="2295" max="2295" width="9.5" style="134" customWidth="true"/>
    <col min="2296" max="2296" width="34.75" style="134" customWidth="true"/>
    <col min="2297" max="2300" width="19.625" style="134" customWidth="true"/>
    <col min="2301" max="2550" width="12.125" style="134"/>
    <col min="2551" max="2551" width="9.5" style="134" customWidth="true"/>
    <col min="2552" max="2552" width="34.75" style="134" customWidth="true"/>
    <col min="2553" max="2556" width="19.625" style="134" customWidth="true"/>
    <col min="2557" max="2806" width="12.125" style="134"/>
    <col min="2807" max="2807" width="9.5" style="134" customWidth="true"/>
    <col min="2808" max="2808" width="34.75" style="134" customWidth="true"/>
    <col min="2809" max="2812" width="19.625" style="134" customWidth="true"/>
    <col min="2813" max="3062" width="12.125" style="134"/>
    <col min="3063" max="3063" width="9.5" style="134" customWidth="true"/>
    <col min="3064" max="3064" width="34.75" style="134" customWidth="true"/>
    <col min="3065" max="3068" width="19.625" style="134" customWidth="true"/>
    <col min="3069" max="3318" width="12.125" style="134"/>
    <col min="3319" max="3319" width="9.5" style="134" customWidth="true"/>
    <col min="3320" max="3320" width="34.75" style="134" customWidth="true"/>
    <col min="3321" max="3324" width="19.625" style="134" customWidth="true"/>
    <col min="3325" max="3574" width="12.125" style="134"/>
    <col min="3575" max="3575" width="9.5" style="134" customWidth="true"/>
    <col min="3576" max="3576" width="34.75" style="134" customWidth="true"/>
    <col min="3577" max="3580" width="19.625" style="134" customWidth="true"/>
    <col min="3581" max="3830" width="12.125" style="134"/>
    <col min="3831" max="3831" width="9.5" style="134" customWidth="true"/>
    <col min="3832" max="3832" width="34.75" style="134" customWidth="true"/>
    <col min="3833" max="3836" width="19.625" style="134" customWidth="true"/>
    <col min="3837" max="4086" width="12.125" style="134"/>
    <col min="4087" max="4087" width="9.5" style="134" customWidth="true"/>
    <col min="4088" max="4088" width="34.75" style="134" customWidth="true"/>
    <col min="4089" max="4092" width="19.625" style="134" customWidth="true"/>
    <col min="4093" max="4342" width="12.125" style="134"/>
    <col min="4343" max="4343" width="9.5" style="134" customWidth="true"/>
    <col min="4344" max="4344" width="34.75" style="134" customWidth="true"/>
    <col min="4345" max="4348" width="19.625" style="134" customWidth="true"/>
    <col min="4349" max="4598" width="12.125" style="134"/>
    <col min="4599" max="4599" width="9.5" style="134" customWidth="true"/>
    <col min="4600" max="4600" width="34.75" style="134" customWidth="true"/>
    <col min="4601" max="4604" width="19.625" style="134" customWidth="true"/>
    <col min="4605" max="4854" width="12.125" style="134"/>
    <col min="4855" max="4855" width="9.5" style="134" customWidth="true"/>
    <col min="4856" max="4856" width="34.75" style="134" customWidth="true"/>
    <col min="4857" max="4860" width="19.625" style="134" customWidth="true"/>
    <col min="4861" max="5110" width="12.125" style="134"/>
    <col min="5111" max="5111" width="9.5" style="134" customWidth="true"/>
    <col min="5112" max="5112" width="34.75" style="134" customWidth="true"/>
    <col min="5113" max="5116" width="19.625" style="134" customWidth="true"/>
    <col min="5117" max="5366" width="12.125" style="134"/>
    <col min="5367" max="5367" width="9.5" style="134" customWidth="true"/>
    <col min="5368" max="5368" width="34.75" style="134" customWidth="true"/>
    <col min="5369" max="5372" width="19.625" style="134" customWidth="true"/>
    <col min="5373" max="5622" width="12.125" style="134"/>
    <col min="5623" max="5623" width="9.5" style="134" customWidth="true"/>
    <col min="5624" max="5624" width="34.75" style="134" customWidth="true"/>
    <col min="5625" max="5628" width="19.625" style="134" customWidth="true"/>
    <col min="5629" max="5878" width="12.125" style="134"/>
    <col min="5879" max="5879" width="9.5" style="134" customWidth="true"/>
    <col min="5880" max="5880" width="34.75" style="134" customWidth="true"/>
    <col min="5881" max="5884" width="19.625" style="134" customWidth="true"/>
    <col min="5885" max="6134" width="12.125" style="134"/>
    <col min="6135" max="6135" width="9.5" style="134" customWidth="true"/>
    <col min="6136" max="6136" width="34.75" style="134" customWidth="true"/>
    <col min="6137" max="6140" width="19.625" style="134" customWidth="true"/>
    <col min="6141" max="6390" width="12.125" style="134"/>
    <col min="6391" max="6391" width="9.5" style="134" customWidth="true"/>
    <col min="6392" max="6392" width="34.75" style="134" customWidth="true"/>
    <col min="6393" max="6396" width="19.625" style="134" customWidth="true"/>
    <col min="6397" max="6646" width="12.125" style="134"/>
    <col min="6647" max="6647" width="9.5" style="134" customWidth="true"/>
    <col min="6648" max="6648" width="34.75" style="134" customWidth="true"/>
    <col min="6649" max="6652" width="19.625" style="134" customWidth="true"/>
    <col min="6653" max="6902" width="12.125" style="134"/>
    <col min="6903" max="6903" width="9.5" style="134" customWidth="true"/>
    <col min="6904" max="6904" width="34.75" style="134" customWidth="true"/>
    <col min="6905" max="6908" width="19.625" style="134" customWidth="true"/>
    <col min="6909" max="7158" width="12.125" style="134"/>
    <col min="7159" max="7159" width="9.5" style="134" customWidth="true"/>
    <col min="7160" max="7160" width="34.75" style="134" customWidth="true"/>
    <col min="7161" max="7164" width="19.625" style="134" customWidth="true"/>
    <col min="7165" max="7414" width="12.125" style="134"/>
    <col min="7415" max="7415" width="9.5" style="134" customWidth="true"/>
    <col min="7416" max="7416" width="34.75" style="134" customWidth="true"/>
    <col min="7417" max="7420" width="19.625" style="134" customWidth="true"/>
    <col min="7421" max="7670" width="12.125" style="134"/>
    <col min="7671" max="7671" width="9.5" style="134" customWidth="true"/>
    <col min="7672" max="7672" width="34.75" style="134" customWidth="true"/>
    <col min="7673" max="7676" width="19.625" style="134" customWidth="true"/>
    <col min="7677" max="7926" width="12.125" style="134"/>
    <col min="7927" max="7927" width="9.5" style="134" customWidth="true"/>
    <col min="7928" max="7928" width="34.75" style="134" customWidth="true"/>
    <col min="7929" max="7932" width="19.625" style="134" customWidth="true"/>
    <col min="7933" max="8182" width="12.125" style="134"/>
    <col min="8183" max="8183" width="9.5" style="134" customWidth="true"/>
    <col min="8184" max="8184" width="34.75" style="134" customWidth="true"/>
    <col min="8185" max="8188" width="19.625" style="134" customWidth="true"/>
    <col min="8189" max="8438" width="12.125" style="134"/>
    <col min="8439" max="8439" width="9.5" style="134" customWidth="true"/>
    <col min="8440" max="8440" width="34.75" style="134" customWidth="true"/>
    <col min="8441" max="8444" width="19.625" style="134" customWidth="true"/>
    <col min="8445" max="8694" width="12.125" style="134"/>
    <col min="8695" max="8695" width="9.5" style="134" customWidth="true"/>
    <col min="8696" max="8696" width="34.75" style="134" customWidth="true"/>
    <col min="8697" max="8700" width="19.625" style="134" customWidth="true"/>
    <col min="8701" max="8950" width="12.125" style="134"/>
    <col min="8951" max="8951" width="9.5" style="134" customWidth="true"/>
    <col min="8952" max="8952" width="34.75" style="134" customWidth="true"/>
    <col min="8953" max="8956" width="19.625" style="134" customWidth="true"/>
    <col min="8957" max="9206" width="12.125" style="134"/>
    <col min="9207" max="9207" width="9.5" style="134" customWidth="true"/>
    <col min="9208" max="9208" width="34.75" style="134" customWidth="true"/>
    <col min="9209" max="9212" width="19.625" style="134" customWidth="true"/>
    <col min="9213" max="9462" width="12.125" style="134"/>
    <col min="9463" max="9463" width="9.5" style="134" customWidth="true"/>
    <col min="9464" max="9464" width="34.75" style="134" customWidth="true"/>
    <col min="9465" max="9468" width="19.625" style="134" customWidth="true"/>
    <col min="9469" max="9718" width="12.125" style="134"/>
    <col min="9719" max="9719" width="9.5" style="134" customWidth="true"/>
    <col min="9720" max="9720" width="34.75" style="134" customWidth="true"/>
    <col min="9721" max="9724" width="19.625" style="134" customWidth="true"/>
    <col min="9725" max="9974" width="12.125" style="134"/>
    <col min="9975" max="9975" width="9.5" style="134" customWidth="true"/>
    <col min="9976" max="9976" width="34.75" style="134" customWidth="true"/>
    <col min="9977" max="9980" width="19.625" style="134" customWidth="true"/>
    <col min="9981" max="10230" width="12.125" style="134"/>
    <col min="10231" max="10231" width="9.5" style="134" customWidth="true"/>
    <col min="10232" max="10232" width="34.75" style="134" customWidth="true"/>
    <col min="10233" max="10236" width="19.625" style="134" customWidth="true"/>
    <col min="10237" max="10486" width="12.125" style="134"/>
    <col min="10487" max="10487" width="9.5" style="134" customWidth="true"/>
    <col min="10488" max="10488" width="34.75" style="134" customWidth="true"/>
    <col min="10489" max="10492" width="19.625" style="134" customWidth="true"/>
    <col min="10493" max="10742" width="12.125" style="134"/>
    <col min="10743" max="10743" width="9.5" style="134" customWidth="true"/>
    <col min="10744" max="10744" width="34.75" style="134" customWidth="true"/>
    <col min="10745" max="10748" width="19.625" style="134" customWidth="true"/>
    <col min="10749" max="10998" width="12.125" style="134"/>
    <col min="10999" max="10999" width="9.5" style="134" customWidth="true"/>
    <col min="11000" max="11000" width="34.75" style="134" customWidth="true"/>
    <col min="11001" max="11004" width="19.625" style="134" customWidth="true"/>
    <col min="11005" max="11254" width="12.125" style="134"/>
    <col min="11255" max="11255" width="9.5" style="134" customWidth="true"/>
    <col min="11256" max="11256" width="34.75" style="134" customWidth="true"/>
    <col min="11257" max="11260" width="19.625" style="134" customWidth="true"/>
    <col min="11261" max="11510" width="12.125" style="134"/>
    <col min="11511" max="11511" width="9.5" style="134" customWidth="true"/>
    <col min="11512" max="11512" width="34.75" style="134" customWidth="true"/>
    <col min="11513" max="11516" width="19.625" style="134" customWidth="true"/>
    <col min="11517" max="11766" width="12.125" style="134"/>
    <col min="11767" max="11767" width="9.5" style="134" customWidth="true"/>
    <col min="11768" max="11768" width="34.75" style="134" customWidth="true"/>
    <col min="11769" max="11772" width="19.625" style="134" customWidth="true"/>
    <col min="11773" max="12022" width="12.125" style="134"/>
    <col min="12023" max="12023" width="9.5" style="134" customWidth="true"/>
    <col min="12024" max="12024" width="34.75" style="134" customWidth="true"/>
    <col min="12025" max="12028" width="19.625" style="134" customWidth="true"/>
    <col min="12029" max="12278" width="12.125" style="134"/>
    <col min="12279" max="12279" width="9.5" style="134" customWidth="true"/>
    <col min="12280" max="12280" width="34.75" style="134" customWidth="true"/>
    <col min="12281" max="12284" width="19.625" style="134" customWidth="true"/>
    <col min="12285" max="12534" width="12.125" style="134"/>
    <col min="12535" max="12535" width="9.5" style="134" customWidth="true"/>
    <col min="12536" max="12536" width="34.75" style="134" customWidth="true"/>
    <col min="12537" max="12540" width="19.625" style="134" customWidth="true"/>
    <col min="12541" max="12790" width="12.125" style="134"/>
    <col min="12791" max="12791" width="9.5" style="134" customWidth="true"/>
    <col min="12792" max="12792" width="34.75" style="134" customWidth="true"/>
    <col min="12793" max="12796" width="19.625" style="134" customWidth="true"/>
    <col min="12797" max="13046" width="12.125" style="134"/>
    <col min="13047" max="13047" width="9.5" style="134" customWidth="true"/>
    <col min="13048" max="13048" width="34.75" style="134" customWidth="true"/>
    <col min="13049" max="13052" width="19.625" style="134" customWidth="true"/>
    <col min="13053" max="13302" width="12.125" style="134"/>
    <col min="13303" max="13303" width="9.5" style="134" customWidth="true"/>
    <col min="13304" max="13304" width="34.75" style="134" customWidth="true"/>
    <col min="13305" max="13308" width="19.625" style="134" customWidth="true"/>
    <col min="13309" max="13558" width="12.125" style="134"/>
    <col min="13559" max="13559" width="9.5" style="134" customWidth="true"/>
    <col min="13560" max="13560" width="34.75" style="134" customWidth="true"/>
    <col min="13561" max="13564" width="19.625" style="134" customWidth="true"/>
    <col min="13565" max="13814" width="12.125" style="134"/>
    <col min="13815" max="13815" width="9.5" style="134" customWidth="true"/>
    <col min="13816" max="13816" width="34.75" style="134" customWidth="true"/>
    <col min="13817" max="13820" width="19.625" style="134" customWidth="true"/>
    <col min="13821" max="14070" width="12.125" style="134"/>
    <col min="14071" max="14071" width="9.5" style="134" customWidth="true"/>
    <col min="14072" max="14072" width="34.75" style="134" customWidth="true"/>
    <col min="14073" max="14076" width="19.625" style="134" customWidth="true"/>
    <col min="14077" max="14326" width="12.125" style="134"/>
    <col min="14327" max="14327" width="9.5" style="134" customWidth="true"/>
    <col min="14328" max="14328" width="34.75" style="134" customWidth="true"/>
    <col min="14329" max="14332" width="19.625" style="134" customWidth="true"/>
    <col min="14333" max="14582" width="12.125" style="134"/>
    <col min="14583" max="14583" width="9.5" style="134" customWidth="true"/>
    <col min="14584" max="14584" width="34.75" style="134" customWidth="true"/>
    <col min="14585" max="14588" width="19.625" style="134" customWidth="true"/>
    <col min="14589" max="14838" width="12.125" style="134"/>
    <col min="14839" max="14839" width="9.5" style="134" customWidth="true"/>
    <col min="14840" max="14840" width="34.75" style="134" customWidth="true"/>
    <col min="14841" max="14844" width="19.625" style="134" customWidth="true"/>
    <col min="14845" max="15094" width="12.125" style="134"/>
    <col min="15095" max="15095" width="9.5" style="134" customWidth="true"/>
    <col min="15096" max="15096" width="34.75" style="134" customWidth="true"/>
    <col min="15097" max="15100" width="19.625" style="134" customWidth="true"/>
    <col min="15101" max="15350" width="12.125" style="134"/>
    <col min="15351" max="15351" width="9.5" style="134" customWidth="true"/>
    <col min="15352" max="15352" width="34.75" style="134" customWidth="true"/>
    <col min="15353" max="15356" width="19.625" style="134" customWidth="true"/>
    <col min="15357" max="15606" width="12.125" style="134"/>
    <col min="15607" max="15607" width="9.5" style="134" customWidth="true"/>
    <col min="15608" max="15608" width="34.75" style="134" customWidth="true"/>
    <col min="15609" max="15612" width="19.625" style="134" customWidth="true"/>
    <col min="15613" max="15862" width="12.125" style="134"/>
    <col min="15863" max="15863" width="9.5" style="134" customWidth="true"/>
    <col min="15864" max="15864" width="34.75" style="134" customWidth="true"/>
    <col min="15865" max="15868" width="19.625" style="134" customWidth="true"/>
    <col min="15869" max="16118" width="12.125" style="134"/>
    <col min="16119" max="16119" width="9.5" style="134" customWidth="true"/>
    <col min="16120" max="16120" width="34.75" style="134" customWidth="true"/>
    <col min="16121" max="16124" width="19.625" style="134" customWidth="true"/>
    <col min="16125" max="16384" width="12.125" style="134"/>
  </cols>
  <sheetData>
    <row r="1" ht="35.1" customHeight="true" spans="1:2">
      <c r="A1" s="185" t="s">
        <v>1390</v>
      </c>
      <c r="B1" s="185"/>
    </row>
    <row r="2" ht="20.1" customHeight="true" spans="1:2">
      <c r="A2" s="186"/>
      <c r="B2" s="187" t="s">
        <v>204</v>
      </c>
    </row>
    <row r="3" customHeight="true" spans="1:2">
      <c r="A3" s="188" t="s">
        <v>267</v>
      </c>
      <c r="B3" s="189" t="s">
        <v>5</v>
      </c>
    </row>
    <row r="4" customHeight="true" spans="1:3">
      <c r="A4" s="119" t="s">
        <v>1391</v>
      </c>
      <c r="B4" s="120">
        <f>B5+B6+B7+B8</f>
        <v>150074</v>
      </c>
      <c r="C4" s="190"/>
    </row>
    <row r="5" customHeight="true" spans="1:3">
      <c r="A5" s="113" t="s">
        <v>1392</v>
      </c>
      <c r="B5" s="138">
        <v>113880</v>
      </c>
      <c r="C5" s="190"/>
    </row>
    <row r="6" customHeight="true" spans="1:3">
      <c r="A6" s="113" t="s">
        <v>1393</v>
      </c>
      <c r="B6" s="138">
        <v>18542</v>
      </c>
      <c r="C6" s="190"/>
    </row>
    <row r="7" customHeight="true" spans="1:3">
      <c r="A7" s="113" t="s">
        <v>1394</v>
      </c>
      <c r="B7" s="138">
        <v>9210</v>
      </c>
      <c r="C7" s="190"/>
    </row>
    <row r="8" customHeight="true" spans="1:3">
      <c r="A8" s="113" t="s">
        <v>1395</v>
      </c>
      <c r="B8" s="138">
        <v>8442</v>
      </c>
      <c r="C8" s="190"/>
    </row>
    <row r="9" customHeight="true" spans="1:3">
      <c r="A9" s="110" t="s">
        <v>1396</v>
      </c>
      <c r="B9" s="120">
        <f>B10+B11+B12+B13+B14+B15+B16+B17+B18+B19</f>
        <v>166046</v>
      </c>
      <c r="C9" s="190"/>
    </row>
    <row r="10" customHeight="true" spans="1:3">
      <c r="A10" s="113" t="s">
        <v>1397</v>
      </c>
      <c r="B10" s="138">
        <v>13777</v>
      </c>
      <c r="C10" s="190"/>
    </row>
    <row r="11" customHeight="true" spans="1:3">
      <c r="A11" s="113" t="s">
        <v>1398</v>
      </c>
      <c r="B11" s="138">
        <v>350</v>
      </c>
      <c r="C11" s="190"/>
    </row>
    <row r="12" customHeight="true" spans="1:3">
      <c r="A12" s="113" t="s">
        <v>1399</v>
      </c>
      <c r="B12" s="138">
        <v>50</v>
      </c>
      <c r="C12" s="190"/>
    </row>
    <row r="13" customHeight="true" spans="1:3">
      <c r="A13" s="113" t="s">
        <v>1400</v>
      </c>
      <c r="B13" s="138"/>
      <c r="C13" s="190"/>
    </row>
    <row r="14" customHeight="true" spans="1:3">
      <c r="A14" s="113" t="s">
        <v>1401</v>
      </c>
      <c r="B14" s="138">
        <v>9709</v>
      </c>
      <c r="C14" s="190"/>
    </row>
    <row r="15" customHeight="true" spans="1:3">
      <c r="A15" s="113" t="s">
        <v>1402</v>
      </c>
      <c r="B15" s="138">
        <v>690</v>
      </c>
      <c r="C15" s="190"/>
    </row>
    <row r="16" customHeight="true" spans="1:3">
      <c r="A16" s="113" t="s">
        <v>1403</v>
      </c>
      <c r="B16" s="138"/>
      <c r="C16" s="190"/>
    </row>
    <row r="17" customHeight="true" spans="1:3">
      <c r="A17" s="113" t="s">
        <v>1404</v>
      </c>
      <c r="B17" s="138">
        <v>1500</v>
      </c>
      <c r="C17" s="190"/>
    </row>
    <row r="18" customHeight="true" spans="1:3">
      <c r="A18" s="113" t="s">
        <v>1405</v>
      </c>
      <c r="B18" s="138">
        <v>55</v>
      </c>
      <c r="C18" s="190"/>
    </row>
    <row r="19" customHeight="true" spans="1:3">
      <c r="A19" s="113" t="s">
        <v>1406</v>
      </c>
      <c r="B19" s="138">
        <f>205620-35700-20000-10005</f>
        <v>139915</v>
      </c>
      <c r="C19" s="190"/>
    </row>
    <row r="20" customHeight="true" spans="1:3">
      <c r="A20" s="110" t="s">
        <v>1407</v>
      </c>
      <c r="B20" s="120">
        <f>B21+B22+B23+B24+B25+B26+B27</f>
        <v>51465</v>
      </c>
      <c r="C20" s="190"/>
    </row>
    <row r="21" customHeight="true" spans="1:3">
      <c r="A21" s="113" t="s">
        <v>1408</v>
      </c>
      <c r="B21" s="138"/>
      <c r="C21" s="190"/>
    </row>
    <row r="22" customHeight="true" spans="1:3">
      <c r="A22" s="113" t="s">
        <v>1409</v>
      </c>
      <c r="B22" s="138">
        <v>22402</v>
      </c>
      <c r="C22" s="190"/>
    </row>
    <row r="23" customHeight="true" spans="1:3">
      <c r="A23" s="113" t="s">
        <v>1410</v>
      </c>
      <c r="B23" s="138">
        <v>130</v>
      </c>
      <c r="C23" s="190"/>
    </row>
    <row r="24" customHeight="true" spans="1:3">
      <c r="A24" s="113" t="s">
        <v>1411</v>
      </c>
      <c r="B24" s="138"/>
      <c r="C24" s="190"/>
    </row>
    <row r="25" customHeight="true" spans="1:3">
      <c r="A25" s="113" t="s">
        <v>1412</v>
      </c>
      <c r="B25" s="138">
        <v>210</v>
      </c>
      <c r="C25" s="190"/>
    </row>
    <row r="26" customHeight="true" spans="1:3">
      <c r="A26" s="113" t="s">
        <v>1413</v>
      </c>
      <c r="B26" s="138"/>
      <c r="C26" s="190"/>
    </row>
    <row r="27" customHeight="true" spans="1:3">
      <c r="A27" s="113" t="s">
        <v>1414</v>
      </c>
      <c r="B27" s="138">
        <f>15231+13492</f>
        <v>28723</v>
      </c>
      <c r="C27" s="190"/>
    </row>
    <row r="28" customHeight="true" spans="1:3">
      <c r="A28" s="110" t="s">
        <v>1415</v>
      </c>
      <c r="B28" s="138"/>
      <c r="C28" s="190"/>
    </row>
    <row r="29" customHeight="true" spans="1:3">
      <c r="A29" s="113" t="s">
        <v>1408</v>
      </c>
      <c r="B29" s="138"/>
      <c r="C29" s="190"/>
    </row>
    <row r="30" customHeight="true" spans="1:3">
      <c r="A30" s="113" t="s">
        <v>1409</v>
      </c>
      <c r="B30" s="138"/>
      <c r="C30" s="190"/>
    </row>
    <row r="31" customHeight="true" spans="1:3">
      <c r="A31" s="113" t="s">
        <v>1410</v>
      </c>
      <c r="B31" s="138"/>
      <c r="C31" s="190"/>
    </row>
    <row r="32" customHeight="true" spans="1:3">
      <c r="A32" s="113" t="s">
        <v>1412</v>
      </c>
      <c r="B32" s="138"/>
      <c r="C32" s="190"/>
    </row>
    <row r="33" customHeight="true" spans="1:3">
      <c r="A33" s="113" t="s">
        <v>1413</v>
      </c>
      <c r="B33" s="138"/>
      <c r="C33" s="190"/>
    </row>
    <row r="34" customHeight="true" spans="1:3">
      <c r="A34" s="113" t="s">
        <v>1414</v>
      </c>
      <c r="B34" s="138"/>
      <c r="C34" s="190"/>
    </row>
    <row r="35" customHeight="true" spans="1:3">
      <c r="A35" s="110" t="s">
        <v>1416</v>
      </c>
      <c r="B35" s="120">
        <f>B36+B37+B38</f>
        <v>217186</v>
      </c>
      <c r="C35" s="190"/>
    </row>
    <row r="36" customHeight="true" spans="1:3">
      <c r="A36" s="113" t="s">
        <v>1417</v>
      </c>
      <c r="B36" s="138">
        <v>125322</v>
      </c>
      <c r="C36" s="190"/>
    </row>
    <row r="37" customHeight="true" spans="1:3">
      <c r="A37" s="113" t="s">
        <v>1418</v>
      </c>
      <c r="B37" s="138">
        <f>92152-15700</f>
        <v>76452</v>
      </c>
      <c r="C37" s="190"/>
    </row>
    <row r="38" customHeight="true" spans="1:3">
      <c r="A38" s="113" t="s">
        <v>1419</v>
      </c>
      <c r="B38" s="138">
        <v>15412</v>
      </c>
      <c r="C38" s="190"/>
    </row>
    <row r="39" customHeight="true" spans="1:3">
      <c r="A39" s="110" t="s">
        <v>1420</v>
      </c>
      <c r="B39" s="120">
        <f>B40+B41</f>
        <v>13198</v>
      </c>
      <c r="C39" s="190"/>
    </row>
    <row r="40" customHeight="true" spans="1:3">
      <c r="A40" s="113" t="s">
        <v>1421</v>
      </c>
      <c r="B40" s="138">
        <v>887</v>
      </c>
      <c r="C40" s="190"/>
    </row>
    <row r="41" customHeight="true" spans="1:3">
      <c r="A41" s="113" t="s">
        <v>1422</v>
      </c>
      <c r="B41" s="138">
        <v>12311</v>
      </c>
      <c r="C41" s="190"/>
    </row>
    <row r="42" customHeight="true" spans="1:3">
      <c r="A42" s="110" t="s">
        <v>1423</v>
      </c>
      <c r="B42" s="120">
        <f>B43+B45+B44</f>
        <v>1620</v>
      </c>
      <c r="C42" s="190"/>
    </row>
    <row r="43" customHeight="true" spans="1:3">
      <c r="A43" s="113" t="s">
        <v>1424</v>
      </c>
      <c r="B43" s="138">
        <v>420</v>
      </c>
      <c r="C43" s="190"/>
    </row>
    <row r="44" customHeight="true" spans="1:3">
      <c r="A44" s="113" t="s">
        <v>1425</v>
      </c>
      <c r="B44" s="138">
        <v>1200</v>
      </c>
      <c r="C44" s="190"/>
    </row>
    <row r="45" customHeight="true" spans="1:3">
      <c r="A45" s="113" t="s">
        <v>1426</v>
      </c>
      <c r="B45" s="138"/>
      <c r="C45" s="190"/>
    </row>
    <row r="46" customHeight="true" spans="1:3">
      <c r="A46" s="110" t="s">
        <v>1427</v>
      </c>
      <c r="B46" s="120">
        <f>B47+B48</f>
        <v>63397</v>
      </c>
      <c r="C46" s="190"/>
    </row>
    <row r="47" customHeight="true" spans="1:3">
      <c r="A47" s="113" t="s">
        <v>1428</v>
      </c>
      <c r="B47" s="138"/>
      <c r="C47" s="190"/>
    </row>
    <row r="48" customHeight="true" spans="1:3">
      <c r="A48" s="113" t="s">
        <v>1429</v>
      </c>
      <c r="B48" s="138">
        <v>63397</v>
      </c>
      <c r="C48" s="190"/>
    </row>
    <row r="49" customHeight="true" spans="1:3">
      <c r="A49" s="110" t="s">
        <v>1430</v>
      </c>
      <c r="B49" s="120">
        <f>B50+B51+B52+B53+B54</f>
        <v>37505</v>
      </c>
      <c r="C49" s="190"/>
    </row>
    <row r="50" customHeight="true" spans="1:3">
      <c r="A50" s="113" t="s">
        <v>1431</v>
      </c>
      <c r="B50" s="138">
        <v>1500</v>
      </c>
      <c r="C50" s="190"/>
    </row>
    <row r="51" customHeight="true" spans="1:3">
      <c r="A51" s="113" t="s">
        <v>1432</v>
      </c>
      <c r="B51" s="138">
        <v>4000</v>
      </c>
      <c r="C51" s="190"/>
    </row>
    <row r="52" customHeight="true" spans="1:3">
      <c r="A52" s="113" t="s">
        <v>1433</v>
      </c>
      <c r="B52" s="138"/>
      <c r="C52" s="190"/>
    </row>
    <row r="53" customHeight="true" spans="1:3">
      <c r="A53" s="113" t="s">
        <v>1434</v>
      </c>
      <c r="B53" s="138">
        <v>22000</v>
      </c>
      <c r="C53" s="190"/>
    </row>
    <row r="54" customHeight="true" spans="1:3">
      <c r="A54" s="113" t="s">
        <v>1435</v>
      </c>
      <c r="B54" s="138">
        <v>10005</v>
      </c>
      <c r="C54" s="190"/>
    </row>
    <row r="55" customHeight="true" spans="1:3">
      <c r="A55" s="110" t="s">
        <v>1436</v>
      </c>
      <c r="B55" s="120">
        <f>B56+B57</f>
        <v>42000</v>
      </c>
      <c r="C55" s="190"/>
    </row>
    <row r="56" customHeight="true" spans="1:3">
      <c r="A56" s="113" t="s">
        <v>1437</v>
      </c>
      <c r="B56" s="138">
        <v>42000</v>
      </c>
      <c r="C56" s="190"/>
    </row>
    <row r="57" customHeight="true" spans="1:3">
      <c r="A57" s="113" t="s">
        <v>1438</v>
      </c>
      <c r="B57" s="138"/>
      <c r="C57" s="190"/>
    </row>
    <row r="58" customHeight="true" spans="1:3">
      <c r="A58" s="110" t="s">
        <v>1439</v>
      </c>
      <c r="B58" s="120">
        <f>B59+B60+B61+B62</f>
        <v>26432</v>
      </c>
      <c r="C58" s="190"/>
    </row>
    <row r="59" customHeight="true" spans="1:5">
      <c r="A59" s="113" t="s">
        <v>1440</v>
      </c>
      <c r="B59" s="138">
        <v>25248</v>
      </c>
      <c r="C59" s="190"/>
      <c r="E59" s="190"/>
    </row>
    <row r="60" customHeight="true" spans="1:3">
      <c r="A60" s="113" t="s">
        <v>1441</v>
      </c>
      <c r="B60" s="138">
        <v>1100</v>
      </c>
      <c r="C60" s="190"/>
    </row>
    <row r="61" customHeight="true" spans="1:3">
      <c r="A61" s="113" t="s">
        <v>1442</v>
      </c>
      <c r="B61" s="138">
        <v>84</v>
      </c>
      <c r="C61" s="190"/>
    </row>
    <row r="62" customHeight="true" spans="1:3">
      <c r="A62" s="113" t="s">
        <v>1443</v>
      </c>
      <c r="B62" s="138"/>
      <c r="C62" s="190"/>
    </row>
    <row r="63" customHeight="true" spans="1:3">
      <c r="A63" s="110" t="s">
        <v>1444</v>
      </c>
      <c r="B63" s="138">
        <f>SUM(B64:B67)</f>
        <v>11400</v>
      </c>
      <c r="C63" s="190"/>
    </row>
    <row r="64" customHeight="true" spans="1:3">
      <c r="A64" s="113" t="s">
        <v>1445</v>
      </c>
      <c r="B64" s="138"/>
      <c r="C64" s="190"/>
    </row>
    <row r="65" customHeight="true" spans="1:3">
      <c r="A65" s="113" t="s">
        <v>1446</v>
      </c>
      <c r="B65" s="138"/>
      <c r="C65" s="190"/>
    </row>
    <row r="66" customHeight="true" spans="1:3">
      <c r="A66" s="113" t="s">
        <v>1447</v>
      </c>
      <c r="B66" s="138"/>
      <c r="C66" s="190"/>
    </row>
    <row r="67" customHeight="true" spans="1:3">
      <c r="A67" s="113" t="s">
        <v>1448</v>
      </c>
      <c r="B67" s="138">
        <v>11400</v>
      </c>
      <c r="C67" s="190"/>
    </row>
    <row r="68" customHeight="true" spans="1:5">
      <c r="A68" s="156" t="s">
        <v>1449</v>
      </c>
      <c r="B68" s="120">
        <f>B63+B58+B55+B49+B42+B39+B35+B28+B20+B9+B4+B46</f>
        <v>780323</v>
      </c>
      <c r="C68" s="190"/>
      <c r="D68" s="190"/>
      <c r="E68" s="190"/>
    </row>
  </sheetData>
  <mergeCells count="1">
    <mergeCell ref="A1:B1"/>
  </mergeCells>
  <printOptions horizontalCentered="true"/>
  <pageMargins left="0.708333333333333" right="0.708333333333333" top="0.747916666666667" bottom="0.747916666666667" header="0.314583333333333" footer="0.314583333333333"/>
  <pageSetup paperSize="9" firstPageNumber="99" orientation="portrait" useFirstPageNumber="true"/>
  <headerFooter>
    <oddFooter>&amp;C&amp;P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8"/>
  <sheetViews>
    <sheetView topLeftCell="A63" workbookViewId="0">
      <selection activeCell="B5" sqref="B5"/>
    </sheetView>
  </sheetViews>
  <sheetFormatPr defaultColWidth="12.125" defaultRowHeight="24.95" customHeight="true" outlineLevelCol="4"/>
  <cols>
    <col min="1" max="1" width="64.625" style="135" customWidth="true"/>
    <col min="2" max="2" width="23.625" style="184" customWidth="true"/>
    <col min="3" max="246" width="12.125" style="134"/>
    <col min="247" max="247" width="9.5" style="134" customWidth="true"/>
    <col min="248" max="248" width="34.75" style="134" customWidth="true"/>
    <col min="249" max="252" width="19.625" style="134" customWidth="true"/>
    <col min="253" max="502" width="12.125" style="134"/>
    <col min="503" max="503" width="9.5" style="134" customWidth="true"/>
    <col min="504" max="504" width="34.75" style="134" customWidth="true"/>
    <col min="505" max="508" width="19.625" style="134" customWidth="true"/>
    <col min="509" max="758" width="12.125" style="134"/>
    <col min="759" max="759" width="9.5" style="134" customWidth="true"/>
    <col min="760" max="760" width="34.75" style="134" customWidth="true"/>
    <col min="761" max="764" width="19.625" style="134" customWidth="true"/>
    <col min="765" max="1014" width="12.125" style="134"/>
    <col min="1015" max="1015" width="9.5" style="134" customWidth="true"/>
    <col min="1016" max="1016" width="34.75" style="134" customWidth="true"/>
    <col min="1017" max="1020" width="19.625" style="134" customWidth="true"/>
    <col min="1021" max="1270" width="12.125" style="134"/>
    <col min="1271" max="1271" width="9.5" style="134" customWidth="true"/>
    <col min="1272" max="1272" width="34.75" style="134" customWidth="true"/>
    <col min="1273" max="1276" width="19.625" style="134" customWidth="true"/>
    <col min="1277" max="1526" width="12.125" style="134"/>
    <col min="1527" max="1527" width="9.5" style="134" customWidth="true"/>
    <col min="1528" max="1528" width="34.75" style="134" customWidth="true"/>
    <col min="1529" max="1532" width="19.625" style="134" customWidth="true"/>
    <col min="1533" max="1782" width="12.125" style="134"/>
    <col min="1783" max="1783" width="9.5" style="134" customWidth="true"/>
    <col min="1784" max="1784" width="34.75" style="134" customWidth="true"/>
    <col min="1785" max="1788" width="19.625" style="134" customWidth="true"/>
    <col min="1789" max="2038" width="12.125" style="134"/>
    <col min="2039" max="2039" width="9.5" style="134" customWidth="true"/>
    <col min="2040" max="2040" width="34.75" style="134" customWidth="true"/>
    <col min="2041" max="2044" width="19.625" style="134" customWidth="true"/>
    <col min="2045" max="2294" width="12.125" style="134"/>
    <col min="2295" max="2295" width="9.5" style="134" customWidth="true"/>
    <col min="2296" max="2296" width="34.75" style="134" customWidth="true"/>
    <col min="2297" max="2300" width="19.625" style="134" customWidth="true"/>
    <col min="2301" max="2550" width="12.125" style="134"/>
    <col min="2551" max="2551" width="9.5" style="134" customWidth="true"/>
    <col min="2552" max="2552" width="34.75" style="134" customWidth="true"/>
    <col min="2553" max="2556" width="19.625" style="134" customWidth="true"/>
    <col min="2557" max="2806" width="12.125" style="134"/>
    <col min="2807" max="2807" width="9.5" style="134" customWidth="true"/>
    <col min="2808" max="2808" width="34.75" style="134" customWidth="true"/>
    <col min="2809" max="2812" width="19.625" style="134" customWidth="true"/>
    <col min="2813" max="3062" width="12.125" style="134"/>
    <col min="3063" max="3063" width="9.5" style="134" customWidth="true"/>
    <col min="3064" max="3064" width="34.75" style="134" customWidth="true"/>
    <col min="3065" max="3068" width="19.625" style="134" customWidth="true"/>
    <col min="3069" max="3318" width="12.125" style="134"/>
    <col min="3319" max="3319" width="9.5" style="134" customWidth="true"/>
    <col min="3320" max="3320" width="34.75" style="134" customWidth="true"/>
    <col min="3321" max="3324" width="19.625" style="134" customWidth="true"/>
    <col min="3325" max="3574" width="12.125" style="134"/>
    <col min="3575" max="3575" width="9.5" style="134" customWidth="true"/>
    <col min="3576" max="3576" width="34.75" style="134" customWidth="true"/>
    <col min="3577" max="3580" width="19.625" style="134" customWidth="true"/>
    <col min="3581" max="3830" width="12.125" style="134"/>
    <col min="3831" max="3831" width="9.5" style="134" customWidth="true"/>
    <col min="3832" max="3832" width="34.75" style="134" customWidth="true"/>
    <col min="3833" max="3836" width="19.625" style="134" customWidth="true"/>
    <col min="3837" max="4086" width="12.125" style="134"/>
    <col min="4087" max="4087" width="9.5" style="134" customWidth="true"/>
    <col min="4088" max="4088" width="34.75" style="134" customWidth="true"/>
    <col min="4089" max="4092" width="19.625" style="134" customWidth="true"/>
    <col min="4093" max="4342" width="12.125" style="134"/>
    <col min="4343" max="4343" width="9.5" style="134" customWidth="true"/>
    <col min="4344" max="4344" width="34.75" style="134" customWidth="true"/>
    <col min="4345" max="4348" width="19.625" style="134" customWidth="true"/>
    <col min="4349" max="4598" width="12.125" style="134"/>
    <col min="4599" max="4599" width="9.5" style="134" customWidth="true"/>
    <col min="4600" max="4600" width="34.75" style="134" customWidth="true"/>
    <col min="4601" max="4604" width="19.625" style="134" customWidth="true"/>
    <col min="4605" max="4854" width="12.125" style="134"/>
    <col min="4855" max="4855" width="9.5" style="134" customWidth="true"/>
    <col min="4856" max="4856" width="34.75" style="134" customWidth="true"/>
    <col min="4857" max="4860" width="19.625" style="134" customWidth="true"/>
    <col min="4861" max="5110" width="12.125" style="134"/>
    <col min="5111" max="5111" width="9.5" style="134" customWidth="true"/>
    <col min="5112" max="5112" width="34.75" style="134" customWidth="true"/>
    <col min="5113" max="5116" width="19.625" style="134" customWidth="true"/>
    <col min="5117" max="5366" width="12.125" style="134"/>
    <col min="5367" max="5367" width="9.5" style="134" customWidth="true"/>
    <col min="5368" max="5368" width="34.75" style="134" customWidth="true"/>
    <col min="5369" max="5372" width="19.625" style="134" customWidth="true"/>
    <col min="5373" max="5622" width="12.125" style="134"/>
    <col min="5623" max="5623" width="9.5" style="134" customWidth="true"/>
    <col min="5624" max="5624" width="34.75" style="134" customWidth="true"/>
    <col min="5625" max="5628" width="19.625" style="134" customWidth="true"/>
    <col min="5629" max="5878" width="12.125" style="134"/>
    <col min="5879" max="5879" width="9.5" style="134" customWidth="true"/>
    <col min="5880" max="5880" width="34.75" style="134" customWidth="true"/>
    <col min="5881" max="5884" width="19.625" style="134" customWidth="true"/>
    <col min="5885" max="6134" width="12.125" style="134"/>
    <col min="6135" max="6135" width="9.5" style="134" customWidth="true"/>
    <col min="6136" max="6136" width="34.75" style="134" customWidth="true"/>
    <col min="6137" max="6140" width="19.625" style="134" customWidth="true"/>
    <col min="6141" max="6390" width="12.125" style="134"/>
    <col min="6391" max="6391" width="9.5" style="134" customWidth="true"/>
    <col min="6392" max="6392" width="34.75" style="134" customWidth="true"/>
    <col min="6393" max="6396" width="19.625" style="134" customWidth="true"/>
    <col min="6397" max="6646" width="12.125" style="134"/>
    <col min="6647" max="6647" width="9.5" style="134" customWidth="true"/>
    <col min="6648" max="6648" width="34.75" style="134" customWidth="true"/>
    <col min="6649" max="6652" width="19.625" style="134" customWidth="true"/>
    <col min="6653" max="6902" width="12.125" style="134"/>
    <col min="6903" max="6903" width="9.5" style="134" customWidth="true"/>
    <col min="6904" max="6904" width="34.75" style="134" customWidth="true"/>
    <col min="6905" max="6908" width="19.625" style="134" customWidth="true"/>
    <col min="6909" max="7158" width="12.125" style="134"/>
    <col min="7159" max="7159" width="9.5" style="134" customWidth="true"/>
    <col min="7160" max="7160" width="34.75" style="134" customWidth="true"/>
    <col min="7161" max="7164" width="19.625" style="134" customWidth="true"/>
    <col min="7165" max="7414" width="12.125" style="134"/>
    <col min="7415" max="7415" width="9.5" style="134" customWidth="true"/>
    <col min="7416" max="7416" width="34.75" style="134" customWidth="true"/>
    <col min="7417" max="7420" width="19.625" style="134" customWidth="true"/>
    <col min="7421" max="7670" width="12.125" style="134"/>
    <col min="7671" max="7671" width="9.5" style="134" customWidth="true"/>
    <col min="7672" max="7672" width="34.75" style="134" customWidth="true"/>
    <col min="7673" max="7676" width="19.625" style="134" customWidth="true"/>
    <col min="7677" max="7926" width="12.125" style="134"/>
    <col min="7927" max="7927" width="9.5" style="134" customWidth="true"/>
    <col min="7928" max="7928" width="34.75" style="134" customWidth="true"/>
    <col min="7929" max="7932" width="19.625" style="134" customWidth="true"/>
    <col min="7933" max="8182" width="12.125" style="134"/>
    <col min="8183" max="8183" width="9.5" style="134" customWidth="true"/>
    <col min="8184" max="8184" width="34.75" style="134" customWidth="true"/>
    <col min="8185" max="8188" width="19.625" style="134" customWidth="true"/>
    <col min="8189" max="8438" width="12.125" style="134"/>
    <col min="8439" max="8439" width="9.5" style="134" customWidth="true"/>
    <col min="8440" max="8440" width="34.75" style="134" customWidth="true"/>
    <col min="8441" max="8444" width="19.625" style="134" customWidth="true"/>
    <col min="8445" max="8694" width="12.125" style="134"/>
    <col min="8695" max="8695" width="9.5" style="134" customWidth="true"/>
    <col min="8696" max="8696" width="34.75" style="134" customWidth="true"/>
    <col min="8697" max="8700" width="19.625" style="134" customWidth="true"/>
    <col min="8701" max="8950" width="12.125" style="134"/>
    <col min="8951" max="8951" width="9.5" style="134" customWidth="true"/>
    <col min="8952" max="8952" width="34.75" style="134" customWidth="true"/>
    <col min="8953" max="8956" width="19.625" style="134" customWidth="true"/>
    <col min="8957" max="9206" width="12.125" style="134"/>
    <col min="9207" max="9207" width="9.5" style="134" customWidth="true"/>
    <col min="9208" max="9208" width="34.75" style="134" customWidth="true"/>
    <col min="9209" max="9212" width="19.625" style="134" customWidth="true"/>
    <col min="9213" max="9462" width="12.125" style="134"/>
    <col min="9463" max="9463" width="9.5" style="134" customWidth="true"/>
    <col min="9464" max="9464" width="34.75" style="134" customWidth="true"/>
    <col min="9465" max="9468" width="19.625" style="134" customWidth="true"/>
    <col min="9469" max="9718" width="12.125" style="134"/>
    <col min="9719" max="9719" width="9.5" style="134" customWidth="true"/>
    <col min="9720" max="9720" width="34.75" style="134" customWidth="true"/>
    <col min="9721" max="9724" width="19.625" style="134" customWidth="true"/>
    <col min="9725" max="9974" width="12.125" style="134"/>
    <col min="9975" max="9975" width="9.5" style="134" customWidth="true"/>
    <col min="9976" max="9976" width="34.75" style="134" customWidth="true"/>
    <col min="9977" max="9980" width="19.625" style="134" customWidth="true"/>
    <col min="9981" max="10230" width="12.125" style="134"/>
    <col min="10231" max="10231" width="9.5" style="134" customWidth="true"/>
    <col min="10232" max="10232" width="34.75" style="134" customWidth="true"/>
    <col min="10233" max="10236" width="19.625" style="134" customWidth="true"/>
    <col min="10237" max="10486" width="12.125" style="134"/>
    <col min="10487" max="10487" width="9.5" style="134" customWidth="true"/>
    <col min="10488" max="10488" width="34.75" style="134" customWidth="true"/>
    <col min="10489" max="10492" width="19.625" style="134" customWidth="true"/>
    <col min="10493" max="10742" width="12.125" style="134"/>
    <col min="10743" max="10743" width="9.5" style="134" customWidth="true"/>
    <col min="10744" max="10744" width="34.75" style="134" customWidth="true"/>
    <col min="10745" max="10748" width="19.625" style="134" customWidth="true"/>
    <col min="10749" max="10998" width="12.125" style="134"/>
    <col min="10999" max="10999" width="9.5" style="134" customWidth="true"/>
    <col min="11000" max="11000" width="34.75" style="134" customWidth="true"/>
    <col min="11001" max="11004" width="19.625" style="134" customWidth="true"/>
    <col min="11005" max="11254" width="12.125" style="134"/>
    <col min="11255" max="11255" width="9.5" style="134" customWidth="true"/>
    <col min="11256" max="11256" width="34.75" style="134" customWidth="true"/>
    <col min="11257" max="11260" width="19.625" style="134" customWidth="true"/>
    <col min="11261" max="11510" width="12.125" style="134"/>
    <col min="11511" max="11511" width="9.5" style="134" customWidth="true"/>
    <col min="11512" max="11512" width="34.75" style="134" customWidth="true"/>
    <col min="11513" max="11516" width="19.625" style="134" customWidth="true"/>
    <col min="11517" max="11766" width="12.125" style="134"/>
    <col min="11767" max="11767" width="9.5" style="134" customWidth="true"/>
    <col min="11768" max="11768" width="34.75" style="134" customWidth="true"/>
    <col min="11769" max="11772" width="19.625" style="134" customWidth="true"/>
    <col min="11773" max="12022" width="12.125" style="134"/>
    <col min="12023" max="12023" width="9.5" style="134" customWidth="true"/>
    <col min="12024" max="12024" width="34.75" style="134" customWidth="true"/>
    <col min="12025" max="12028" width="19.625" style="134" customWidth="true"/>
    <col min="12029" max="12278" width="12.125" style="134"/>
    <col min="12279" max="12279" width="9.5" style="134" customWidth="true"/>
    <col min="12280" max="12280" width="34.75" style="134" customWidth="true"/>
    <col min="12281" max="12284" width="19.625" style="134" customWidth="true"/>
    <col min="12285" max="12534" width="12.125" style="134"/>
    <col min="12535" max="12535" width="9.5" style="134" customWidth="true"/>
    <col min="12536" max="12536" width="34.75" style="134" customWidth="true"/>
    <col min="12537" max="12540" width="19.625" style="134" customWidth="true"/>
    <col min="12541" max="12790" width="12.125" style="134"/>
    <col min="12791" max="12791" width="9.5" style="134" customWidth="true"/>
    <col min="12792" max="12792" width="34.75" style="134" customWidth="true"/>
    <col min="12793" max="12796" width="19.625" style="134" customWidth="true"/>
    <col min="12797" max="13046" width="12.125" style="134"/>
    <col min="13047" max="13047" width="9.5" style="134" customWidth="true"/>
    <col min="13048" max="13048" width="34.75" style="134" customWidth="true"/>
    <col min="13049" max="13052" width="19.625" style="134" customWidth="true"/>
    <col min="13053" max="13302" width="12.125" style="134"/>
    <col min="13303" max="13303" width="9.5" style="134" customWidth="true"/>
    <col min="13304" max="13304" width="34.75" style="134" customWidth="true"/>
    <col min="13305" max="13308" width="19.625" style="134" customWidth="true"/>
    <col min="13309" max="13558" width="12.125" style="134"/>
    <col min="13559" max="13559" width="9.5" style="134" customWidth="true"/>
    <col min="13560" max="13560" width="34.75" style="134" customWidth="true"/>
    <col min="13561" max="13564" width="19.625" style="134" customWidth="true"/>
    <col min="13565" max="13814" width="12.125" style="134"/>
    <col min="13815" max="13815" width="9.5" style="134" customWidth="true"/>
    <col min="13816" max="13816" width="34.75" style="134" customWidth="true"/>
    <col min="13817" max="13820" width="19.625" style="134" customWidth="true"/>
    <col min="13821" max="14070" width="12.125" style="134"/>
    <col min="14071" max="14071" width="9.5" style="134" customWidth="true"/>
    <col min="14072" max="14072" width="34.75" style="134" customWidth="true"/>
    <col min="14073" max="14076" width="19.625" style="134" customWidth="true"/>
    <col min="14077" max="14326" width="12.125" style="134"/>
    <col min="14327" max="14327" width="9.5" style="134" customWidth="true"/>
    <col min="14328" max="14328" width="34.75" style="134" customWidth="true"/>
    <col min="14329" max="14332" width="19.625" style="134" customWidth="true"/>
    <col min="14333" max="14582" width="12.125" style="134"/>
    <col min="14583" max="14583" width="9.5" style="134" customWidth="true"/>
    <col min="14584" max="14584" width="34.75" style="134" customWidth="true"/>
    <col min="14585" max="14588" width="19.625" style="134" customWidth="true"/>
    <col min="14589" max="14838" width="12.125" style="134"/>
    <col min="14839" max="14839" width="9.5" style="134" customWidth="true"/>
    <col min="14840" max="14840" width="34.75" style="134" customWidth="true"/>
    <col min="14841" max="14844" width="19.625" style="134" customWidth="true"/>
    <col min="14845" max="15094" width="12.125" style="134"/>
    <col min="15095" max="15095" width="9.5" style="134" customWidth="true"/>
    <col min="15096" max="15096" width="34.75" style="134" customWidth="true"/>
    <col min="15097" max="15100" width="19.625" style="134" customWidth="true"/>
    <col min="15101" max="15350" width="12.125" style="134"/>
    <col min="15351" max="15351" width="9.5" style="134" customWidth="true"/>
    <col min="15352" max="15352" width="34.75" style="134" customWidth="true"/>
    <col min="15353" max="15356" width="19.625" style="134" customWidth="true"/>
    <col min="15357" max="15606" width="12.125" style="134"/>
    <col min="15607" max="15607" width="9.5" style="134" customWidth="true"/>
    <col min="15608" max="15608" width="34.75" style="134" customWidth="true"/>
    <col min="15609" max="15612" width="19.625" style="134" customWidth="true"/>
    <col min="15613" max="15862" width="12.125" style="134"/>
    <col min="15863" max="15863" width="9.5" style="134" customWidth="true"/>
    <col min="15864" max="15864" width="34.75" style="134" customWidth="true"/>
    <col min="15865" max="15868" width="19.625" style="134" customWidth="true"/>
    <col min="15869" max="16118" width="12.125" style="134"/>
    <col min="16119" max="16119" width="9.5" style="134" customWidth="true"/>
    <col min="16120" max="16120" width="34.75" style="134" customWidth="true"/>
    <col min="16121" max="16124" width="19.625" style="134" customWidth="true"/>
    <col min="16125" max="16384" width="12.125" style="134"/>
  </cols>
  <sheetData>
    <row r="1" ht="35.1" customHeight="true" spans="1:2">
      <c r="A1" s="185" t="s">
        <v>1390</v>
      </c>
      <c r="B1" s="185"/>
    </row>
    <row r="2" ht="20.1" customHeight="true" spans="1:2">
      <c r="A2" s="186"/>
      <c r="B2" s="187" t="s">
        <v>204</v>
      </c>
    </row>
    <row r="3" customHeight="true" spans="1:2">
      <c r="A3" s="188" t="s">
        <v>267</v>
      </c>
      <c r="B3" s="189" t="s">
        <v>5</v>
      </c>
    </row>
    <row r="4" customHeight="true" spans="1:3">
      <c r="A4" s="119" t="s">
        <v>1391</v>
      </c>
      <c r="B4" s="120">
        <f>B5+B6+B7+B8</f>
        <v>150074</v>
      </c>
      <c r="C4" s="190"/>
    </row>
    <row r="5" customHeight="true" spans="1:3">
      <c r="A5" s="113" t="s">
        <v>1392</v>
      </c>
      <c r="B5" s="138">
        <v>113880</v>
      </c>
      <c r="C5" s="190"/>
    </row>
    <row r="6" customHeight="true" spans="1:3">
      <c r="A6" s="113" t="s">
        <v>1393</v>
      </c>
      <c r="B6" s="138">
        <v>18542</v>
      </c>
      <c r="C6" s="190"/>
    </row>
    <row r="7" customHeight="true" spans="1:3">
      <c r="A7" s="113" t="s">
        <v>1394</v>
      </c>
      <c r="B7" s="138">
        <v>9210</v>
      </c>
      <c r="C7" s="190"/>
    </row>
    <row r="8" customHeight="true" spans="1:3">
      <c r="A8" s="113" t="s">
        <v>1395</v>
      </c>
      <c r="B8" s="138">
        <v>8442</v>
      </c>
      <c r="C8" s="190"/>
    </row>
    <row r="9" customHeight="true" spans="1:3">
      <c r="A9" s="110" t="s">
        <v>1396</v>
      </c>
      <c r="B9" s="120">
        <f>B10+B11+B12+B13+B14+B15+B16+B17+B18+B19</f>
        <v>22034</v>
      </c>
      <c r="C9" s="190"/>
    </row>
    <row r="10" customHeight="true" spans="1:3">
      <c r="A10" s="113" t="s">
        <v>1397</v>
      </c>
      <c r="B10" s="138">
        <v>13777</v>
      </c>
      <c r="C10" s="190"/>
    </row>
    <row r="11" customHeight="true" spans="1:3">
      <c r="A11" s="113" t="s">
        <v>1398</v>
      </c>
      <c r="B11" s="138"/>
      <c r="C11" s="190"/>
    </row>
    <row r="12" customHeight="true" spans="1:3">
      <c r="A12" s="113" t="s">
        <v>1399</v>
      </c>
      <c r="B12" s="138"/>
      <c r="C12" s="190"/>
    </row>
    <row r="13" customHeight="true" spans="1:3">
      <c r="A13" s="113" t="s">
        <v>1400</v>
      </c>
      <c r="B13" s="138"/>
      <c r="C13" s="190"/>
    </row>
    <row r="14" customHeight="true" spans="1:3">
      <c r="A14" s="113" t="s">
        <v>1401</v>
      </c>
      <c r="B14" s="138"/>
      <c r="C14" s="190"/>
    </row>
    <row r="15" customHeight="true" spans="1:3">
      <c r="A15" s="113" t="s">
        <v>1402</v>
      </c>
      <c r="B15" s="138">
        <v>690</v>
      </c>
      <c r="C15" s="190"/>
    </row>
    <row r="16" customHeight="true" spans="1:3">
      <c r="A16" s="113" t="s">
        <v>1403</v>
      </c>
      <c r="B16" s="138"/>
      <c r="C16" s="190"/>
    </row>
    <row r="17" customHeight="true" spans="1:3">
      <c r="A17" s="113" t="s">
        <v>1404</v>
      </c>
      <c r="B17" s="138">
        <v>1500</v>
      </c>
      <c r="C17" s="190"/>
    </row>
    <row r="18" customHeight="true" spans="1:3">
      <c r="A18" s="113" t="s">
        <v>1405</v>
      </c>
      <c r="B18" s="138"/>
      <c r="C18" s="190"/>
    </row>
    <row r="19" customHeight="true" spans="1:3">
      <c r="A19" s="113" t="s">
        <v>1406</v>
      </c>
      <c r="B19" s="138">
        <v>6067</v>
      </c>
      <c r="C19" s="190"/>
    </row>
    <row r="20" customHeight="true" spans="1:3">
      <c r="A20" s="110" t="s">
        <v>1407</v>
      </c>
      <c r="B20" s="120">
        <f>B21+B22+B23+B24+B25+B26+B27</f>
        <v>0</v>
      </c>
      <c r="C20" s="190"/>
    </row>
    <row r="21" customHeight="true" spans="1:3">
      <c r="A21" s="113" t="s">
        <v>1408</v>
      </c>
      <c r="B21" s="138"/>
      <c r="C21" s="190"/>
    </row>
    <row r="22" customHeight="true" spans="1:3">
      <c r="A22" s="113" t="s">
        <v>1409</v>
      </c>
      <c r="B22" s="138"/>
      <c r="C22" s="190"/>
    </row>
    <row r="23" customHeight="true" spans="1:3">
      <c r="A23" s="113" t="s">
        <v>1410</v>
      </c>
      <c r="B23" s="138"/>
      <c r="C23" s="190"/>
    </row>
    <row r="24" customHeight="true" spans="1:3">
      <c r="A24" s="113" t="s">
        <v>1411</v>
      </c>
      <c r="B24" s="138"/>
      <c r="C24" s="190"/>
    </row>
    <row r="25" customHeight="true" spans="1:3">
      <c r="A25" s="113" t="s">
        <v>1412</v>
      </c>
      <c r="B25" s="138"/>
      <c r="C25" s="190"/>
    </row>
    <row r="26" customHeight="true" spans="1:3">
      <c r="A26" s="113" t="s">
        <v>1413</v>
      </c>
      <c r="B26" s="138"/>
      <c r="C26" s="190"/>
    </row>
    <row r="27" customHeight="true" spans="1:3">
      <c r="A27" s="113" t="s">
        <v>1414</v>
      </c>
      <c r="B27" s="138"/>
      <c r="C27" s="190"/>
    </row>
    <row r="28" customHeight="true" spans="1:3">
      <c r="A28" s="110" t="s">
        <v>1415</v>
      </c>
      <c r="B28" s="138"/>
      <c r="C28" s="190"/>
    </row>
    <row r="29" customHeight="true" spans="1:3">
      <c r="A29" s="113" t="s">
        <v>1408</v>
      </c>
      <c r="B29" s="138"/>
      <c r="C29" s="190"/>
    </row>
    <row r="30" customHeight="true" spans="1:3">
      <c r="A30" s="113" t="s">
        <v>1409</v>
      </c>
      <c r="B30" s="138"/>
      <c r="C30" s="190"/>
    </row>
    <row r="31" customHeight="true" spans="1:3">
      <c r="A31" s="113" t="s">
        <v>1410</v>
      </c>
      <c r="B31" s="138"/>
      <c r="C31" s="190"/>
    </row>
    <row r="32" customHeight="true" spans="1:3">
      <c r="A32" s="113" t="s">
        <v>1412</v>
      </c>
      <c r="B32" s="138"/>
      <c r="C32" s="190"/>
    </row>
    <row r="33" customHeight="true" spans="1:3">
      <c r="A33" s="113" t="s">
        <v>1413</v>
      </c>
      <c r="B33" s="138"/>
      <c r="C33" s="190"/>
    </row>
    <row r="34" customHeight="true" spans="1:3">
      <c r="A34" s="113" t="s">
        <v>1414</v>
      </c>
      <c r="B34" s="138"/>
      <c r="C34" s="190"/>
    </row>
    <row r="35" customHeight="true" spans="1:3">
      <c r="A35" s="110" t="s">
        <v>1416</v>
      </c>
      <c r="B35" s="120">
        <f>B36+B37+B38</f>
        <v>133660</v>
      </c>
      <c r="C35" s="190"/>
    </row>
    <row r="36" customHeight="true" spans="1:3">
      <c r="A36" s="113" t="s">
        <v>1417</v>
      </c>
      <c r="B36" s="138">
        <v>100287</v>
      </c>
      <c r="C36" s="190"/>
    </row>
    <row r="37" customHeight="true" spans="1:3">
      <c r="A37" s="113" t="s">
        <v>1418</v>
      </c>
      <c r="B37" s="138">
        <v>26918</v>
      </c>
      <c r="C37" s="190"/>
    </row>
    <row r="38" customHeight="true" spans="1:3">
      <c r="A38" s="113" t="s">
        <v>1419</v>
      </c>
      <c r="B38" s="138">
        <v>6455</v>
      </c>
      <c r="C38" s="190"/>
    </row>
    <row r="39" customHeight="true" spans="1:3">
      <c r="A39" s="110" t="s">
        <v>1420</v>
      </c>
      <c r="B39" s="120">
        <f>B40+B41</f>
        <v>0</v>
      </c>
      <c r="C39" s="190"/>
    </row>
    <row r="40" customHeight="true" spans="1:3">
      <c r="A40" s="113" t="s">
        <v>1421</v>
      </c>
      <c r="B40" s="138"/>
      <c r="C40" s="190"/>
    </row>
    <row r="41" customHeight="true" spans="1:3">
      <c r="A41" s="113" t="s">
        <v>1422</v>
      </c>
      <c r="B41" s="138"/>
      <c r="C41" s="190"/>
    </row>
    <row r="42" customHeight="true" spans="1:3">
      <c r="A42" s="110" t="s">
        <v>1423</v>
      </c>
      <c r="B42" s="120">
        <f>B43+B45+B44</f>
        <v>0</v>
      </c>
      <c r="C42" s="190"/>
    </row>
    <row r="43" customHeight="true" spans="1:3">
      <c r="A43" s="113" t="s">
        <v>1424</v>
      </c>
      <c r="B43" s="138"/>
      <c r="C43" s="190"/>
    </row>
    <row r="44" customHeight="true" spans="1:3">
      <c r="A44" s="113" t="s">
        <v>1425</v>
      </c>
      <c r="B44" s="138"/>
      <c r="C44" s="190"/>
    </row>
    <row r="45" customHeight="true" spans="1:3">
      <c r="A45" s="113" t="s">
        <v>1426</v>
      </c>
      <c r="B45" s="138"/>
      <c r="C45" s="190"/>
    </row>
    <row r="46" customHeight="true" spans="1:3">
      <c r="A46" s="110" t="s">
        <v>1427</v>
      </c>
      <c r="B46" s="120">
        <f>B47+B48</f>
        <v>0</v>
      </c>
      <c r="C46" s="190"/>
    </row>
    <row r="47" customHeight="true" spans="1:3">
      <c r="A47" s="113" t="s">
        <v>1428</v>
      </c>
      <c r="B47" s="138"/>
      <c r="C47" s="190"/>
    </row>
    <row r="48" customHeight="true" spans="1:3">
      <c r="A48" s="113" t="s">
        <v>1429</v>
      </c>
      <c r="B48" s="138"/>
      <c r="C48" s="190"/>
    </row>
    <row r="49" customHeight="true" spans="1:3">
      <c r="A49" s="110" t="s">
        <v>1430</v>
      </c>
      <c r="B49" s="120">
        <f>B50+B51+B52+B53+B54</f>
        <v>23678</v>
      </c>
      <c r="C49" s="190"/>
    </row>
    <row r="50" customHeight="true" spans="1:3">
      <c r="A50" s="113" t="s">
        <v>1431</v>
      </c>
      <c r="B50" s="138">
        <v>1079</v>
      </c>
      <c r="C50" s="190"/>
    </row>
    <row r="51" customHeight="true" spans="1:3">
      <c r="A51" s="113" t="s">
        <v>1432</v>
      </c>
      <c r="B51" s="138">
        <v>3202</v>
      </c>
      <c r="C51" s="190"/>
    </row>
    <row r="52" customHeight="true" spans="1:3">
      <c r="A52" s="113" t="s">
        <v>1433</v>
      </c>
      <c r="B52" s="138"/>
      <c r="C52" s="190"/>
    </row>
    <row r="53" customHeight="true" spans="1:3">
      <c r="A53" s="113" t="s">
        <v>1434</v>
      </c>
      <c r="B53" s="138">
        <v>17549</v>
      </c>
      <c r="C53" s="190"/>
    </row>
    <row r="54" customHeight="true" spans="1:3">
      <c r="A54" s="113" t="s">
        <v>1435</v>
      </c>
      <c r="B54" s="138">
        <v>1848</v>
      </c>
      <c r="C54" s="190"/>
    </row>
    <row r="55" customHeight="true" spans="1:3">
      <c r="A55" s="110" t="s">
        <v>1436</v>
      </c>
      <c r="B55" s="120">
        <f>B56+B57</f>
        <v>0</v>
      </c>
      <c r="C55" s="190"/>
    </row>
    <row r="56" customHeight="true" spans="1:3">
      <c r="A56" s="113" t="s">
        <v>1437</v>
      </c>
      <c r="B56" s="138"/>
      <c r="C56" s="190"/>
    </row>
    <row r="57" customHeight="true" spans="1:3">
      <c r="A57" s="113" t="s">
        <v>1438</v>
      </c>
      <c r="B57" s="138"/>
      <c r="C57" s="190"/>
    </row>
    <row r="58" customHeight="true" spans="1:3">
      <c r="A58" s="110" t="s">
        <v>1439</v>
      </c>
      <c r="B58" s="120">
        <f>B59+B60+B61+B62</f>
        <v>0</v>
      </c>
      <c r="C58" s="190"/>
    </row>
    <row r="59" customHeight="true" spans="1:5">
      <c r="A59" s="113" t="s">
        <v>1440</v>
      </c>
      <c r="B59" s="138"/>
      <c r="C59" s="190"/>
      <c r="E59" s="190"/>
    </row>
    <row r="60" customHeight="true" spans="1:3">
      <c r="A60" s="113" t="s">
        <v>1441</v>
      </c>
      <c r="B60" s="138"/>
      <c r="C60" s="190"/>
    </row>
    <row r="61" customHeight="true" spans="1:3">
      <c r="A61" s="113" t="s">
        <v>1442</v>
      </c>
      <c r="B61" s="138"/>
      <c r="C61" s="190"/>
    </row>
    <row r="62" customHeight="true" spans="1:3">
      <c r="A62" s="113" t="s">
        <v>1443</v>
      </c>
      <c r="B62" s="138"/>
      <c r="C62" s="190"/>
    </row>
    <row r="63" customHeight="true" spans="1:3">
      <c r="A63" s="110" t="s">
        <v>1444</v>
      </c>
      <c r="B63" s="138">
        <f>SUM(B64:B67)</f>
        <v>0</v>
      </c>
      <c r="C63" s="190"/>
    </row>
    <row r="64" customHeight="true" spans="1:3">
      <c r="A64" s="113" t="s">
        <v>1445</v>
      </c>
      <c r="B64" s="138"/>
      <c r="C64" s="190"/>
    </row>
    <row r="65" customHeight="true" spans="1:3">
      <c r="A65" s="113" t="s">
        <v>1446</v>
      </c>
      <c r="B65" s="138"/>
      <c r="C65" s="190"/>
    </row>
    <row r="66" customHeight="true" spans="1:3">
      <c r="A66" s="113" t="s">
        <v>1447</v>
      </c>
      <c r="B66" s="138"/>
      <c r="C66" s="190"/>
    </row>
    <row r="67" customHeight="true" spans="1:3">
      <c r="A67" s="113" t="s">
        <v>1448</v>
      </c>
      <c r="B67" s="138"/>
      <c r="C67" s="190"/>
    </row>
    <row r="68" customHeight="true" spans="1:5">
      <c r="A68" s="156" t="s">
        <v>1449</v>
      </c>
      <c r="B68" s="120">
        <f>B63+B58+B55+B49+B42+B39+B35+B28+B20+B9+B4+B46</f>
        <v>329446</v>
      </c>
      <c r="C68" s="190"/>
      <c r="D68" s="190"/>
      <c r="E68" s="190"/>
    </row>
  </sheetData>
  <mergeCells count="1">
    <mergeCell ref="A1:B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9"/>
  <sheetViews>
    <sheetView showZeros="0" workbookViewId="0">
      <selection activeCell="A13" sqref="A13"/>
    </sheetView>
  </sheetViews>
  <sheetFormatPr defaultColWidth="9" defaultRowHeight="24.95" customHeight="true" outlineLevelCol="3"/>
  <cols>
    <col min="1" max="1" width="64.625" style="40" customWidth="true"/>
    <col min="2" max="2" width="23.625" style="40" customWidth="true"/>
    <col min="3" max="16384" width="9" style="40"/>
  </cols>
  <sheetData>
    <row r="1" customHeight="true" spans="1:2">
      <c r="A1" s="142" t="s">
        <v>1450</v>
      </c>
      <c r="B1" s="142"/>
    </row>
    <row r="2" customHeight="true" spans="1:2">
      <c r="A2" s="105"/>
      <c r="B2" s="139" t="s">
        <v>1451</v>
      </c>
    </row>
    <row r="3" customHeight="true" spans="1:2">
      <c r="A3" s="178" t="s">
        <v>1371</v>
      </c>
      <c r="B3" s="178" t="s">
        <v>5</v>
      </c>
    </row>
    <row r="4" customHeight="true" spans="1:2">
      <c r="A4" s="179" t="s">
        <v>1452</v>
      </c>
      <c r="B4" s="180">
        <f>SUM(B5,B12,B48)</f>
        <v>721652</v>
      </c>
    </row>
    <row r="5" customHeight="true" spans="1:2">
      <c r="A5" s="179" t="s">
        <v>1453</v>
      </c>
      <c r="B5" s="180">
        <f>SUM(B6:B11)</f>
        <v>28611</v>
      </c>
    </row>
    <row r="6" customHeight="true" spans="1:2">
      <c r="A6" s="181" t="s">
        <v>1454</v>
      </c>
      <c r="B6" s="182">
        <v>9437</v>
      </c>
    </row>
    <row r="7" customHeight="true" spans="1:2">
      <c r="A7" s="181" t="s">
        <v>1455</v>
      </c>
      <c r="B7" s="182">
        <v>21087</v>
      </c>
    </row>
    <row r="8" customHeight="true" spans="1:2">
      <c r="A8" s="181" t="s">
        <v>1456</v>
      </c>
      <c r="B8" s="182">
        <v>38251</v>
      </c>
    </row>
    <row r="9" customHeight="true" spans="1:2">
      <c r="A9" s="181" t="s">
        <v>1457</v>
      </c>
      <c r="B9" s="182">
        <v>966</v>
      </c>
    </row>
    <row r="10" customHeight="true" spans="1:2">
      <c r="A10" s="181" t="s">
        <v>1458</v>
      </c>
      <c r="B10" s="182">
        <v>-28149</v>
      </c>
    </row>
    <row r="11" customHeight="true" spans="1:2">
      <c r="A11" s="181" t="s">
        <v>1459</v>
      </c>
      <c r="B11" s="182">
        <v>-12981</v>
      </c>
    </row>
    <row r="12" customHeight="true" spans="1:2">
      <c r="A12" s="179" t="s">
        <v>1460</v>
      </c>
      <c r="B12" s="180">
        <f>SUM(B13:B47)</f>
        <v>577066</v>
      </c>
    </row>
    <row r="13" customHeight="true" spans="1:2">
      <c r="A13" s="181" t="s">
        <v>1461</v>
      </c>
      <c r="B13" s="182">
        <v>0</v>
      </c>
    </row>
    <row r="14" customHeight="true" spans="1:2">
      <c r="A14" s="181" t="s">
        <v>1462</v>
      </c>
      <c r="B14" s="182">
        <f>8052+134651</f>
        <v>142703</v>
      </c>
    </row>
    <row r="15" customHeight="true" spans="1:2">
      <c r="A15" s="181" t="s">
        <v>1463</v>
      </c>
      <c r="B15" s="182">
        <v>15842</v>
      </c>
    </row>
    <row r="16" customHeight="true" spans="1:2">
      <c r="A16" s="181" t="s">
        <v>1464</v>
      </c>
      <c r="B16" s="182">
        <v>41774</v>
      </c>
    </row>
    <row r="17" customHeight="true" spans="1:2">
      <c r="A17" s="181" t="s">
        <v>1465</v>
      </c>
      <c r="B17" s="182">
        <v>8014</v>
      </c>
    </row>
    <row r="18" customHeight="true" spans="1:2">
      <c r="A18" s="181" t="s">
        <v>1466</v>
      </c>
      <c r="B18" s="182">
        <v>22357</v>
      </c>
    </row>
    <row r="19" customHeight="true" spans="1:2">
      <c r="A19" s="181" t="s">
        <v>1467</v>
      </c>
      <c r="B19" s="182">
        <v>0</v>
      </c>
    </row>
    <row r="20" customHeight="true" spans="1:2">
      <c r="A20" s="181" t="s">
        <v>1468</v>
      </c>
      <c r="B20" s="182">
        <v>9901</v>
      </c>
    </row>
    <row r="21" customHeight="true" spans="1:2">
      <c r="A21" s="181" t="s">
        <v>1469</v>
      </c>
      <c r="B21" s="182">
        <v>53032</v>
      </c>
    </row>
    <row r="22" customHeight="true" spans="1:2">
      <c r="A22" s="181" t="s">
        <v>1470</v>
      </c>
      <c r="B22" s="182">
        <v>0</v>
      </c>
    </row>
    <row r="23" customHeight="true" spans="1:2">
      <c r="A23" s="181" t="s">
        <v>1471</v>
      </c>
      <c r="B23" s="182">
        <v>0</v>
      </c>
    </row>
    <row r="24" customHeight="true" spans="1:2">
      <c r="A24" s="181" t="s">
        <v>1472</v>
      </c>
      <c r="B24" s="182">
        <v>0</v>
      </c>
    </row>
    <row r="25" customHeight="true" spans="1:2">
      <c r="A25" s="181" t="s">
        <v>1473</v>
      </c>
      <c r="B25" s="182">
        <v>20651</v>
      </c>
    </row>
    <row r="26" customHeight="true" spans="1:2">
      <c r="A26" s="181" t="s">
        <v>1474</v>
      </c>
      <c r="B26" s="182">
        <v>94</v>
      </c>
    </row>
    <row r="27" customHeight="true" spans="1:2">
      <c r="A27" s="181" t="s">
        <v>1475</v>
      </c>
      <c r="B27" s="182">
        <v>0</v>
      </c>
    </row>
    <row r="28" customHeight="true" spans="1:2">
      <c r="A28" s="181" t="s">
        <v>1476</v>
      </c>
      <c r="B28" s="182">
        <v>0</v>
      </c>
    </row>
    <row r="29" customHeight="true" spans="1:2">
      <c r="A29" s="181" t="s">
        <v>1477</v>
      </c>
      <c r="B29" s="182">
        <v>11781</v>
      </c>
    </row>
    <row r="30" customHeight="true" spans="1:2">
      <c r="A30" s="181" t="s">
        <v>1478</v>
      </c>
      <c r="B30" s="182">
        <v>48623</v>
      </c>
    </row>
    <row r="31" customHeight="true" spans="1:2">
      <c r="A31" s="181" t="s">
        <v>1479</v>
      </c>
      <c r="B31" s="182">
        <v>365</v>
      </c>
    </row>
    <row r="32" customHeight="true" spans="1:2">
      <c r="A32" s="181" t="s">
        <v>1480</v>
      </c>
      <c r="B32" s="182">
        <v>4423</v>
      </c>
    </row>
    <row r="33" customHeight="true" spans="1:2">
      <c r="A33" s="181" t="s">
        <v>1481</v>
      </c>
      <c r="B33" s="182">
        <v>35800</v>
      </c>
    </row>
    <row r="34" customHeight="true" spans="1:2">
      <c r="A34" s="181" t="s">
        <v>1482</v>
      </c>
      <c r="B34" s="182">
        <v>56740</v>
      </c>
    </row>
    <row r="35" customHeight="true" spans="1:2">
      <c r="A35" s="181" t="s">
        <v>1483</v>
      </c>
      <c r="B35" s="182">
        <v>1466</v>
      </c>
    </row>
    <row r="36" customHeight="true" spans="1:2">
      <c r="A36" s="181" t="s">
        <v>1484</v>
      </c>
      <c r="B36" s="182">
        <v>0</v>
      </c>
    </row>
    <row r="37" customHeight="true" spans="1:2">
      <c r="A37" s="181" t="s">
        <v>1485</v>
      </c>
      <c r="B37" s="182">
        <v>69974</v>
      </c>
    </row>
    <row r="38" customHeight="true" spans="1:2">
      <c r="A38" s="181" t="s">
        <v>1486</v>
      </c>
      <c r="B38" s="182">
        <v>13669</v>
      </c>
    </row>
    <row r="39" customHeight="true" spans="1:2">
      <c r="A39" s="181" t="s">
        <v>1487</v>
      </c>
      <c r="B39" s="182">
        <v>0</v>
      </c>
    </row>
    <row r="40" customHeight="true" spans="1:2">
      <c r="A40" s="181" t="s">
        <v>1488</v>
      </c>
      <c r="B40" s="182">
        <v>0</v>
      </c>
    </row>
    <row r="41" customHeight="true" spans="1:2">
      <c r="A41" s="181" t="s">
        <v>1489</v>
      </c>
      <c r="B41" s="182"/>
    </row>
    <row r="42" customHeight="true" spans="1:2">
      <c r="A42" s="181" t="s">
        <v>1490</v>
      </c>
      <c r="B42" s="182">
        <v>0</v>
      </c>
    </row>
    <row r="43" customHeight="true" spans="1:2">
      <c r="A43" s="181" t="s">
        <v>1491</v>
      </c>
      <c r="B43" s="182">
        <v>11101</v>
      </c>
    </row>
    <row r="44" customHeight="true" spans="1:2">
      <c r="A44" s="181" t="s">
        <v>1492</v>
      </c>
      <c r="B44" s="182">
        <v>0</v>
      </c>
    </row>
    <row r="45" customHeight="true" spans="1:2">
      <c r="A45" s="181" t="s">
        <v>1493</v>
      </c>
      <c r="B45" s="182">
        <v>573</v>
      </c>
    </row>
    <row r="46" customHeight="true" spans="1:2">
      <c r="A46" s="181" t="s">
        <v>1494</v>
      </c>
      <c r="B46" s="182">
        <v>0</v>
      </c>
    </row>
    <row r="47" customHeight="true" spans="1:2">
      <c r="A47" s="181" t="s">
        <v>1495</v>
      </c>
      <c r="B47" s="182">
        <v>8183</v>
      </c>
    </row>
    <row r="48" customHeight="true" spans="1:4">
      <c r="A48" s="179" t="s">
        <v>1496</v>
      </c>
      <c r="B48" s="180">
        <f>SUM(B49:B69)</f>
        <v>115975</v>
      </c>
      <c r="D48" s="78"/>
    </row>
    <row r="49" customHeight="true" spans="1:2">
      <c r="A49" s="181" t="s">
        <v>1497</v>
      </c>
      <c r="B49" s="182">
        <v>1318</v>
      </c>
    </row>
    <row r="50" customHeight="true" spans="1:2">
      <c r="A50" s="181" t="s">
        <v>1498</v>
      </c>
      <c r="B50" s="182">
        <v>0</v>
      </c>
    </row>
    <row r="51" customHeight="true" spans="1:2">
      <c r="A51" s="181" t="s">
        <v>1499</v>
      </c>
      <c r="B51" s="182">
        <v>315</v>
      </c>
    </row>
    <row r="52" customHeight="true" spans="1:2">
      <c r="A52" s="181" t="s">
        <v>1500</v>
      </c>
      <c r="B52" s="182">
        <v>7614</v>
      </c>
    </row>
    <row r="53" customHeight="true" spans="1:2">
      <c r="A53" s="181" t="s">
        <v>1501</v>
      </c>
      <c r="B53" s="182">
        <v>3920</v>
      </c>
    </row>
    <row r="54" customHeight="true" spans="1:2">
      <c r="A54" s="181" t="s">
        <v>1502</v>
      </c>
      <c r="B54" s="182">
        <v>8770</v>
      </c>
    </row>
    <row r="55" customHeight="true" spans="1:2">
      <c r="A55" s="181" t="s">
        <v>1503</v>
      </c>
      <c r="B55" s="182">
        <v>3261</v>
      </c>
    </row>
    <row r="56" customHeight="true" spans="1:2">
      <c r="A56" s="181" t="s">
        <v>1504</v>
      </c>
      <c r="B56" s="182">
        <v>0</v>
      </c>
    </row>
    <row r="57" customHeight="true" spans="1:2">
      <c r="A57" s="181" t="s">
        <v>1505</v>
      </c>
      <c r="B57" s="182">
        <v>5876</v>
      </c>
    </row>
    <row r="58" customHeight="true" spans="1:2">
      <c r="A58" s="181" t="s">
        <v>1506</v>
      </c>
      <c r="B58" s="182">
        <v>10942</v>
      </c>
    </row>
    <row r="59" customHeight="true" spans="1:2">
      <c r="A59" s="181" t="s">
        <v>1507</v>
      </c>
      <c r="B59" s="182">
        <v>6220</v>
      </c>
    </row>
    <row r="60" customHeight="true" spans="1:2">
      <c r="A60" s="181" t="s">
        <v>1508</v>
      </c>
      <c r="B60" s="182">
        <f>10645+2102</f>
        <v>12747</v>
      </c>
    </row>
    <row r="61" customHeight="true" spans="1:2">
      <c r="A61" s="181" t="s">
        <v>1509</v>
      </c>
      <c r="B61" s="182">
        <v>10818</v>
      </c>
    </row>
    <row r="62" customHeight="true" spans="1:2">
      <c r="A62" s="181" t="s">
        <v>1510</v>
      </c>
      <c r="B62" s="182">
        <v>14899</v>
      </c>
    </row>
    <row r="63" customHeight="true" spans="1:2">
      <c r="A63" s="181" t="s">
        <v>1511</v>
      </c>
      <c r="B63" s="182">
        <v>2290</v>
      </c>
    </row>
    <row r="64" customHeight="true" spans="1:2">
      <c r="A64" s="181" t="s">
        <v>1512</v>
      </c>
      <c r="B64" s="182">
        <v>3151</v>
      </c>
    </row>
    <row r="65" customHeight="true" spans="1:2">
      <c r="A65" s="181" t="s">
        <v>1513</v>
      </c>
      <c r="B65" s="182">
        <v>596</v>
      </c>
    </row>
    <row r="66" customHeight="true" spans="1:2">
      <c r="A66" s="181" t="s">
        <v>1514</v>
      </c>
      <c r="B66" s="182">
        <v>5096</v>
      </c>
    </row>
    <row r="67" customHeight="true" spans="1:2">
      <c r="A67" s="181" t="s">
        <v>1515</v>
      </c>
      <c r="B67" s="182">
        <v>149</v>
      </c>
    </row>
    <row r="68" customHeight="true" spans="1:2">
      <c r="A68" s="181" t="s">
        <v>1516</v>
      </c>
      <c r="B68" s="182">
        <v>6093</v>
      </c>
    </row>
    <row r="69" customHeight="true" spans="1:2">
      <c r="A69" s="181" t="s">
        <v>1517</v>
      </c>
      <c r="B69" s="182">
        <v>11900</v>
      </c>
    </row>
  </sheetData>
  <mergeCells count="1">
    <mergeCell ref="A1:B1"/>
  </mergeCells>
  <printOptions horizontalCentered="true"/>
  <pageMargins left="0.708333333333333" right="0.708333333333333" top="0.747916666666667" bottom="0.747916666666667" header="0.314583333333333" footer="0.314583333333333"/>
  <pageSetup paperSize="9" firstPageNumber="102" orientation="portrait" useFirstPageNumber="true"/>
  <headerFooter>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8"/>
  <sheetViews>
    <sheetView showZeros="0" workbookViewId="0">
      <selection activeCell="F12" sqref="F12"/>
    </sheetView>
  </sheetViews>
  <sheetFormatPr defaultColWidth="9" defaultRowHeight="24.95" customHeight="true" outlineLevelCol="3"/>
  <cols>
    <col min="1" max="1" width="64.625" style="177" customWidth="true"/>
    <col min="2" max="2" width="23.625" style="177" customWidth="true"/>
    <col min="3" max="16384" width="9" style="177"/>
  </cols>
  <sheetData>
    <row r="1" customHeight="true" spans="1:2">
      <c r="A1" s="142" t="s">
        <v>1518</v>
      </c>
      <c r="B1" s="142"/>
    </row>
    <row r="2" s="133" customFormat="true" customHeight="true" spans="1:2">
      <c r="A2" s="105"/>
      <c r="B2" s="139" t="s">
        <v>1519</v>
      </c>
    </row>
    <row r="3" s="133" customFormat="true" customHeight="true" spans="1:2">
      <c r="A3" s="178" t="s">
        <v>1371</v>
      </c>
      <c r="B3" s="178" t="s">
        <v>5</v>
      </c>
    </row>
    <row r="4" s="133" customFormat="true" customHeight="true" spans="1:2">
      <c r="A4" s="179" t="s">
        <v>1520</v>
      </c>
      <c r="B4" s="180">
        <f>SUM(B5,B12,B47)</f>
        <v>260117</v>
      </c>
    </row>
    <row r="5" s="133" customFormat="true" customHeight="true" spans="1:2">
      <c r="A5" s="179" t="s">
        <v>1521</v>
      </c>
      <c r="B5" s="180">
        <f>SUM(B6:B11)</f>
        <v>12739</v>
      </c>
    </row>
    <row r="6" s="133" customFormat="true" customHeight="true" spans="1:2">
      <c r="A6" s="181" t="s">
        <v>1522</v>
      </c>
      <c r="B6" s="182">
        <v>3865</v>
      </c>
    </row>
    <row r="7" s="133" customFormat="true" customHeight="true" spans="1:2">
      <c r="A7" s="181" t="s">
        <v>1523</v>
      </c>
      <c r="B7" s="182">
        <v>473</v>
      </c>
    </row>
    <row r="8" s="133" customFormat="true" customHeight="true" spans="1:2">
      <c r="A8" s="181" t="s">
        <v>1524</v>
      </c>
      <c r="B8" s="182">
        <v>6058</v>
      </c>
    </row>
    <row r="9" s="133" customFormat="true" customHeight="true" spans="1:2">
      <c r="A9" s="181" t="s">
        <v>1525</v>
      </c>
      <c r="B9" s="182">
        <v>171</v>
      </c>
    </row>
    <row r="10" s="133" customFormat="true" customHeight="true" spans="1:2">
      <c r="A10" s="181" t="s">
        <v>1526</v>
      </c>
      <c r="B10" s="182">
        <v>7499</v>
      </c>
    </row>
    <row r="11" s="133" customFormat="true" customHeight="true" spans="1:2">
      <c r="A11" s="181" t="s">
        <v>1527</v>
      </c>
      <c r="B11" s="182">
        <v>-5327</v>
      </c>
    </row>
    <row r="12" s="133" customFormat="true" customHeight="true" spans="1:2">
      <c r="A12" s="179" t="s">
        <v>1528</v>
      </c>
      <c r="B12" s="180">
        <f>SUM(B13:B46)</f>
        <v>178471</v>
      </c>
    </row>
    <row r="13" s="133" customFormat="true" customHeight="true" spans="1:2">
      <c r="A13" s="181" t="s">
        <v>1529</v>
      </c>
      <c r="B13" s="182">
        <v>0</v>
      </c>
    </row>
    <row r="14" s="133" customFormat="true" customHeight="true" spans="1:2">
      <c r="A14" s="181" t="s">
        <v>1530</v>
      </c>
      <c r="B14" s="182">
        <f>71902+6724</f>
        <v>78626</v>
      </c>
    </row>
    <row r="15" s="133" customFormat="true" customHeight="true" spans="1:2">
      <c r="A15" s="181" t="s">
        <v>1531</v>
      </c>
      <c r="B15" s="182">
        <v>10123</v>
      </c>
    </row>
    <row r="16" s="133" customFormat="true" customHeight="true" spans="1:2">
      <c r="A16" s="181" t="s">
        <v>1532</v>
      </c>
      <c r="B16" s="182">
        <v>11030</v>
      </c>
    </row>
    <row r="17" s="133" customFormat="true" customHeight="true" spans="1:2">
      <c r="A17" s="181" t="s">
        <v>1533</v>
      </c>
      <c r="B17" s="182">
        <v>8014</v>
      </c>
    </row>
    <row r="18" s="133" customFormat="true" customHeight="true" spans="1:2">
      <c r="A18" s="181" t="s">
        <v>1534</v>
      </c>
      <c r="B18" s="182">
        <v>-17380</v>
      </c>
    </row>
    <row r="19" s="133" customFormat="true" customHeight="true" spans="1:2">
      <c r="A19" s="181" t="s">
        <v>1535</v>
      </c>
      <c r="B19" s="182">
        <v>3600</v>
      </c>
    </row>
    <row r="20" s="133" customFormat="true" customHeight="true" spans="1:2">
      <c r="A20" s="181" t="s">
        <v>1536</v>
      </c>
      <c r="B20" s="182">
        <v>13361</v>
      </c>
    </row>
    <row r="21" s="133" customFormat="true" customHeight="true" spans="1:2">
      <c r="A21" s="181" t="s">
        <v>1537</v>
      </c>
      <c r="B21" s="182">
        <v>0</v>
      </c>
    </row>
    <row r="22" s="133" customFormat="true" customHeight="true" spans="1:2">
      <c r="A22" s="181" t="s">
        <v>1538</v>
      </c>
      <c r="B22" s="182">
        <v>0</v>
      </c>
    </row>
    <row r="23" s="133" customFormat="true" customHeight="true" spans="1:2">
      <c r="A23" s="181" t="s">
        <v>1539</v>
      </c>
      <c r="B23" s="182">
        <v>0</v>
      </c>
    </row>
    <row r="24" s="133" customFormat="true" customHeight="true" spans="1:2">
      <c r="A24" s="181" t="s">
        <v>1540</v>
      </c>
      <c r="B24" s="182">
        <v>3174</v>
      </c>
    </row>
    <row r="25" s="133" customFormat="true" customHeight="true" spans="1:2">
      <c r="A25" s="181" t="s">
        <v>1541</v>
      </c>
      <c r="B25" s="182">
        <v>94</v>
      </c>
    </row>
    <row r="26" s="133" customFormat="true" customHeight="true" spans="1:2">
      <c r="A26" s="181" t="s">
        <v>1542</v>
      </c>
      <c r="B26" s="182">
        <v>0</v>
      </c>
    </row>
    <row r="27" s="133" customFormat="true" customHeight="true" spans="1:2">
      <c r="A27" s="181" t="s">
        <v>1543</v>
      </c>
      <c r="B27" s="182">
        <v>0</v>
      </c>
    </row>
    <row r="28" s="133" customFormat="true" customHeight="true" spans="1:2">
      <c r="A28" s="181" t="s">
        <v>1544</v>
      </c>
      <c r="B28" s="182">
        <v>1663</v>
      </c>
    </row>
    <row r="29" s="133" customFormat="true" customHeight="true" spans="1:2">
      <c r="A29" s="181" t="s">
        <v>1545</v>
      </c>
      <c r="B29" s="182">
        <v>12974</v>
      </c>
    </row>
    <row r="30" s="133" customFormat="true" customHeight="true" spans="1:2">
      <c r="A30" s="181" t="s">
        <v>1546</v>
      </c>
      <c r="B30" s="182">
        <v>105</v>
      </c>
    </row>
    <row r="31" s="133" customFormat="true" customHeight="true" spans="1:2">
      <c r="A31" s="181" t="s">
        <v>1547</v>
      </c>
      <c r="B31" s="182">
        <v>1672</v>
      </c>
    </row>
    <row r="32" s="133" customFormat="true" customHeight="true" spans="1:2">
      <c r="A32" s="181" t="s">
        <v>1548</v>
      </c>
      <c r="B32" s="182">
        <v>14772</v>
      </c>
    </row>
    <row r="33" s="133" customFormat="true" customHeight="true" spans="1:2">
      <c r="A33" s="181" t="s">
        <v>1549</v>
      </c>
      <c r="B33" s="182">
        <v>9358</v>
      </c>
    </row>
    <row r="34" s="133" customFormat="true" customHeight="true" spans="1:2">
      <c r="A34" s="181" t="s">
        <v>1550</v>
      </c>
      <c r="B34" s="182">
        <v>21</v>
      </c>
    </row>
    <row r="35" s="133" customFormat="true" customHeight="true" spans="1:2">
      <c r="A35" s="181" t="s">
        <v>1551</v>
      </c>
      <c r="B35" s="182">
        <v>0</v>
      </c>
    </row>
    <row r="36" s="133" customFormat="true" customHeight="true" spans="1:2">
      <c r="A36" s="181" t="s">
        <v>1552</v>
      </c>
      <c r="B36" s="182">
        <v>18593</v>
      </c>
    </row>
    <row r="37" s="133" customFormat="true" customHeight="true" spans="1:2">
      <c r="A37" s="181" t="s">
        <v>1553</v>
      </c>
      <c r="B37" s="182">
        <v>254</v>
      </c>
    </row>
    <row r="38" s="133" customFormat="true" customHeight="true" spans="1:2">
      <c r="A38" s="181" t="s">
        <v>1554</v>
      </c>
      <c r="B38" s="182">
        <v>0</v>
      </c>
    </row>
    <row r="39" s="133" customFormat="true" customHeight="true" spans="1:2">
      <c r="A39" s="181" t="s">
        <v>1555</v>
      </c>
      <c r="B39" s="182">
        <v>0</v>
      </c>
    </row>
    <row r="40" s="133" customFormat="true" customHeight="true" spans="1:2">
      <c r="A40" s="181" t="s">
        <v>1556</v>
      </c>
      <c r="B40" s="182">
        <v>0</v>
      </c>
    </row>
    <row r="41" s="133" customFormat="true" customHeight="true" spans="1:2">
      <c r="A41" s="181" t="s">
        <v>1557</v>
      </c>
      <c r="B41" s="182">
        <v>0</v>
      </c>
    </row>
    <row r="42" s="133" customFormat="true" customHeight="true" spans="1:2">
      <c r="A42" s="181" t="s">
        <v>1558</v>
      </c>
      <c r="B42" s="182">
        <v>7333</v>
      </c>
    </row>
    <row r="43" s="133" customFormat="true" customHeight="true" spans="1:2">
      <c r="A43" s="181" t="s">
        <v>1559</v>
      </c>
      <c r="B43" s="182">
        <v>0</v>
      </c>
    </row>
    <row r="44" s="133" customFormat="true" customHeight="true" spans="1:2">
      <c r="A44" s="181" t="s">
        <v>1560</v>
      </c>
      <c r="B44" s="182"/>
    </row>
    <row r="45" s="133" customFormat="true" customHeight="true" spans="1:2">
      <c r="A45" s="181" t="s">
        <v>1561</v>
      </c>
      <c r="B45" s="182">
        <v>0</v>
      </c>
    </row>
    <row r="46" s="133" customFormat="true" customHeight="true" spans="1:2">
      <c r="A46" s="181" t="s">
        <v>1562</v>
      </c>
      <c r="B46" s="182">
        <v>1084</v>
      </c>
    </row>
    <row r="47" s="133" customFormat="true" customHeight="true" spans="1:4">
      <c r="A47" s="179" t="s">
        <v>1563</v>
      </c>
      <c r="B47" s="180">
        <f>SUM(B48:B68)</f>
        <v>68907</v>
      </c>
      <c r="D47" s="183"/>
    </row>
    <row r="48" s="133" customFormat="true" customHeight="true" spans="1:2">
      <c r="A48" s="181" t="s">
        <v>1497</v>
      </c>
      <c r="B48" s="182">
        <v>984</v>
      </c>
    </row>
    <row r="49" s="133" customFormat="true" customHeight="true" spans="1:2">
      <c r="A49" s="181" t="s">
        <v>1498</v>
      </c>
      <c r="B49" s="182">
        <v>0</v>
      </c>
    </row>
    <row r="50" customHeight="true" spans="1:2">
      <c r="A50" s="181" t="s">
        <v>1499</v>
      </c>
      <c r="B50" s="182">
        <v>0</v>
      </c>
    </row>
    <row r="51" customHeight="true" spans="1:2">
      <c r="A51" s="181" t="s">
        <v>1500</v>
      </c>
      <c r="B51" s="182">
        <v>145</v>
      </c>
    </row>
    <row r="52" customHeight="true" spans="1:2">
      <c r="A52" s="181" t="s">
        <v>1501</v>
      </c>
      <c r="B52" s="182">
        <v>420</v>
      </c>
    </row>
    <row r="53" customHeight="true" spans="1:2">
      <c r="A53" s="181" t="s">
        <v>1502</v>
      </c>
      <c r="B53" s="182">
        <v>1526</v>
      </c>
    </row>
    <row r="54" customHeight="true" spans="1:2">
      <c r="A54" s="181" t="s">
        <v>1503</v>
      </c>
      <c r="B54" s="182">
        <v>347</v>
      </c>
    </row>
    <row r="55" customHeight="true" spans="1:2">
      <c r="A55" s="181" t="s">
        <v>1504</v>
      </c>
      <c r="B55" s="182">
        <v>890</v>
      </c>
    </row>
    <row r="56" customHeight="true" spans="1:2">
      <c r="A56" s="181" t="s">
        <v>1505</v>
      </c>
      <c r="B56" s="182">
        <v>4914</v>
      </c>
    </row>
    <row r="57" customHeight="true" spans="1:2">
      <c r="A57" s="181" t="s">
        <v>1506</v>
      </c>
      <c r="B57" s="182">
        <v>25188</v>
      </c>
    </row>
    <row r="58" customHeight="true" spans="1:2">
      <c r="A58" s="181" t="s">
        <v>1507</v>
      </c>
      <c r="B58" s="182">
        <v>4770</v>
      </c>
    </row>
    <row r="59" customHeight="true" spans="1:2">
      <c r="A59" s="181" t="s">
        <v>1508</v>
      </c>
      <c r="B59" s="182">
        <f>1662+6315</f>
        <v>7977</v>
      </c>
    </row>
    <row r="60" customHeight="true" spans="1:2">
      <c r="A60" s="181" t="s">
        <v>1509</v>
      </c>
      <c r="B60" s="182">
        <v>340</v>
      </c>
    </row>
    <row r="61" customHeight="true" spans="1:2">
      <c r="A61" s="181" t="s">
        <v>1510</v>
      </c>
      <c r="B61" s="182"/>
    </row>
    <row r="62" customHeight="true" spans="1:2">
      <c r="A62" s="181" t="s">
        <v>1511</v>
      </c>
      <c r="B62" s="182">
        <v>477</v>
      </c>
    </row>
    <row r="63" customHeight="true" spans="1:2">
      <c r="A63" s="181" t="s">
        <v>1512</v>
      </c>
      <c r="B63" s="182">
        <v>90</v>
      </c>
    </row>
    <row r="64" customHeight="true" spans="1:2">
      <c r="A64" s="181" t="s">
        <v>1513</v>
      </c>
      <c r="B64" s="182">
        <v>92</v>
      </c>
    </row>
    <row r="65" customHeight="true" spans="1:2">
      <c r="A65" s="181" t="s">
        <v>1514</v>
      </c>
      <c r="B65" s="182">
        <v>16827</v>
      </c>
    </row>
    <row r="66" customHeight="true" spans="1:2">
      <c r="A66" s="181" t="s">
        <v>1515</v>
      </c>
      <c r="B66" s="182">
        <v>0</v>
      </c>
    </row>
    <row r="67" customHeight="true" spans="1:2">
      <c r="A67" s="181" t="s">
        <v>1516</v>
      </c>
      <c r="B67" s="182">
        <v>1408</v>
      </c>
    </row>
    <row r="68" customHeight="true" spans="1:2">
      <c r="A68" s="181" t="s">
        <v>1564</v>
      </c>
      <c r="B68" s="182">
        <v>2512</v>
      </c>
    </row>
  </sheetData>
  <mergeCells count="1">
    <mergeCell ref="A1:B1"/>
  </mergeCells>
  <printOptions horizontalCentered="true"/>
  <pageMargins left="0.708333333333333" right="0.708333333333333" top="0.747916666666667" bottom="0.747916666666667" header="0.314583333333333" footer="0.314583333333333"/>
  <pageSetup paperSize="9" firstPageNumber="105" orientation="portrait" useFirstPageNumber="true"/>
  <headerFooter>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Q22" sqref="Q22"/>
    </sheetView>
  </sheetViews>
  <sheetFormatPr defaultColWidth="9" defaultRowHeight="24.95" customHeight="true" outlineLevelCol="5"/>
  <cols>
    <col min="1" max="1" width="23.625" style="40" customWidth="true"/>
    <col min="2" max="6" width="12.125" style="40" customWidth="true"/>
    <col min="7" max="16384" width="9" style="40"/>
  </cols>
  <sheetData>
    <row r="1" customHeight="true" spans="1:6">
      <c r="A1" s="41" t="s">
        <v>1565</v>
      </c>
      <c r="B1" s="41"/>
      <c r="C1" s="41"/>
      <c r="D1" s="41"/>
      <c r="E1" s="41"/>
      <c r="F1" s="41"/>
    </row>
    <row r="2" customHeight="true" spans="4:6">
      <c r="D2" s="155" t="s">
        <v>1566</v>
      </c>
      <c r="E2" s="155"/>
      <c r="F2" s="155"/>
    </row>
    <row r="3" customHeight="true" spans="1:6">
      <c r="A3" s="156" t="s">
        <v>1567</v>
      </c>
      <c r="B3" s="156" t="s">
        <v>1568</v>
      </c>
      <c r="C3" s="156" t="s">
        <v>1569</v>
      </c>
      <c r="D3" s="127" t="s">
        <v>5</v>
      </c>
      <c r="E3" s="51" t="s">
        <v>6</v>
      </c>
      <c r="F3" s="51" t="s">
        <v>7</v>
      </c>
    </row>
    <row r="4" customHeight="true" spans="1:6">
      <c r="A4" s="132" t="s">
        <v>1570</v>
      </c>
      <c r="B4" s="138">
        <v>16659</v>
      </c>
      <c r="C4" s="157">
        <v>18616</v>
      </c>
      <c r="D4" s="158">
        <v>16553</v>
      </c>
      <c r="E4" s="161">
        <v>88.918134937688</v>
      </c>
      <c r="F4" s="161">
        <v>99.3637073053605</v>
      </c>
    </row>
    <row r="5" customHeight="true" spans="1:6">
      <c r="A5" s="132" t="s">
        <v>1571</v>
      </c>
      <c r="B5" s="138">
        <v>892</v>
      </c>
      <c r="C5" s="157">
        <v>1659</v>
      </c>
      <c r="D5" s="158">
        <v>844</v>
      </c>
      <c r="E5" s="161">
        <v>50.8740204942737</v>
      </c>
      <c r="F5" s="161">
        <v>94.6188340807175</v>
      </c>
    </row>
    <row r="6" customHeight="true" spans="1:6">
      <c r="A6" s="132" t="s">
        <v>1572</v>
      </c>
      <c r="B6" s="138">
        <v>416924</v>
      </c>
      <c r="C6" s="157">
        <v>420741</v>
      </c>
      <c r="D6" s="158">
        <v>424302</v>
      </c>
      <c r="E6" s="161">
        <v>100.846363915093</v>
      </c>
      <c r="F6" s="161">
        <v>101.769627078316</v>
      </c>
    </row>
    <row r="7" customHeight="true" spans="1:6">
      <c r="A7" s="132" t="s">
        <v>1573</v>
      </c>
      <c r="B7" s="138">
        <v>13699</v>
      </c>
      <c r="C7" s="157">
        <v>6465</v>
      </c>
      <c r="D7" s="158">
        <v>10414</v>
      </c>
      <c r="E7" s="161">
        <v>161.08275328693</v>
      </c>
      <c r="F7" s="161">
        <v>76.0201474560187</v>
      </c>
    </row>
    <row r="8" customHeight="true" spans="1:6">
      <c r="A8" s="132" t="s">
        <v>1574</v>
      </c>
      <c r="B8" s="138">
        <v>1271</v>
      </c>
      <c r="C8" s="157">
        <v>4238</v>
      </c>
      <c r="D8" s="158">
        <v>5089</v>
      </c>
      <c r="E8" s="161">
        <v>120.080226521944</v>
      </c>
      <c r="F8" s="161">
        <v>400.393391030684</v>
      </c>
    </row>
    <row r="9" customHeight="true" spans="1:6">
      <c r="A9" s="132" t="s">
        <v>1575</v>
      </c>
      <c r="B9" s="138"/>
      <c r="C9" s="157"/>
      <c r="D9" s="158"/>
      <c r="E9" s="161"/>
      <c r="F9" s="161"/>
    </row>
    <row r="10" customHeight="true" spans="1:6">
      <c r="A10" s="127" t="s">
        <v>1576</v>
      </c>
      <c r="B10" s="120">
        <v>449445</v>
      </c>
      <c r="C10" s="159">
        <v>451719</v>
      </c>
      <c r="D10" s="160">
        <v>457202</v>
      </c>
      <c r="E10" s="162">
        <v>101.213807699034</v>
      </c>
      <c r="F10" s="162">
        <v>101.725906395666</v>
      </c>
    </row>
  </sheetData>
  <mergeCells count="2">
    <mergeCell ref="A1:F1"/>
    <mergeCell ref="D2:F2"/>
  </mergeCells>
  <printOptions horizontalCentered="true"/>
  <pageMargins left="0.708333333333333" right="0.708333333333333" top="0.747916666666667" bottom="0.747916666666667" header="0.314583333333333" footer="0.314583333333333"/>
  <pageSetup paperSize="9" firstPageNumber="108" orientation="portrait" useFirstPageNumber="true"/>
  <headerFooter>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67"/>
  <sheetViews>
    <sheetView showZeros="0" topLeftCell="A247" workbookViewId="0">
      <selection activeCell="F227" sqref="F227:F265"/>
    </sheetView>
  </sheetViews>
  <sheetFormatPr defaultColWidth="9" defaultRowHeight="24.95" customHeight="true" outlineLevelCol="5"/>
  <cols>
    <col min="1" max="1" width="57.625" style="105" customWidth="true"/>
    <col min="2" max="2" width="8.625" style="105" customWidth="true"/>
    <col min="3" max="4" width="8.625" style="141" customWidth="true"/>
    <col min="5" max="6" width="8.625" style="105" customWidth="true"/>
    <col min="7" max="16384" width="9" style="105"/>
  </cols>
  <sheetData>
    <row r="1" customHeight="true" spans="1:6">
      <c r="A1" s="142" t="s">
        <v>1577</v>
      </c>
      <c r="B1" s="142"/>
      <c r="C1" s="142"/>
      <c r="D1" s="142"/>
      <c r="E1" s="142"/>
      <c r="F1" s="142"/>
    </row>
    <row r="2" s="139" customFormat="true" ht="15" customHeight="true" spans="3:6">
      <c r="C2" s="143"/>
      <c r="D2" s="170" t="s">
        <v>1578</v>
      </c>
      <c r="E2" s="170"/>
      <c r="F2" s="170"/>
    </row>
    <row r="3" s="39" customFormat="true" ht="32.1" customHeight="true" spans="1:6">
      <c r="A3" s="108" t="s">
        <v>267</v>
      </c>
      <c r="B3" s="171" t="s">
        <v>3</v>
      </c>
      <c r="C3" s="145" t="s">
        <v>4</v>
      </c>
      <c r="D3" s="146" t="s">
        <v>5</v>
      </c>
      <c r="E3" s="173" t="s">
        <v>6</v>
      </c>
      <c r="F3" s="171" t="s">
        <v>7</v>
      </c>
    </row>
    <row r="4" ht="24.6" customHeight="true" spans="1:6">
      <c r="A4" s="147" t="s">
        <v>1579</v>
      </c>
      <c r="B4" s="158"/>
      <c r="C4" s="158">
        <v>0</v>
      </c>
      <c r="D4" s="158">
        <v>0</v>
      </c>
      <c r="E4" s="174"/>
      <c r="F4" s="174"/>
    </row>
    <row r="5" ht="24.6" customHeight="true" spans="1:6">
      <c r="A5" s="147" t="s">
        <v>1580</v>
      </c>
      <c r="B5" s="158"/>
      <c r="C5" s="158">
        <v>0</v>
      </c>
      <c r="D5" s="158"/>
      <c r="E5" s="174"/>
      <c r="F5" s="174"/>
    </row>
    <row r="6" ht="24.6" customHeight="true" spans="1:6">
      <c r="A6" s="149" t="s">
        <v>1581</v>
      </c>
      <c r="B6" s="158"/>
      <c r="C6" s="158">
        <v>0</v>
      </c>
      <c r="D6" s="158"/>
      <c r="E6" s="174"/>
      <c r="F6" s="174"/>
    </row>
    <row r="7" ht="24.6" customHeight="true" spans="1:6">
      <c r="A7" s="149" t="s">
        <v>1582</v>
      </c>
      <c r="B7" s="158"/>
      <c r="C7" s="158">
        <v>0</v>
      </c>
      <c r="D7" s="158"/>
      <c r="E7" s="174"/>
      <c r="F7" s="174"/>
    </row>
    <row r="8" ht="24.6" customHeight="true" spans="1:6">
      <c r="A8" s="149" t="s">
        <v>1583</v>
      </c>
      <c r="B8" s="158"/>
      <c r="C8" s="158">
        <v>0</v>
      </c>
      <c r="D8" s="158"/>
      <c r="E8" s="174"/>
      <c r="F8" s="174"/>
    </row>
    <row r="9" ht="24.6" customHeight="true" spans="1:6">
      <c r="A9" s="149" t="s">
        <v>1584</v>
      </c>
      <c r="B9" s="158"/>
      <c r="C9" s="158">
        <v>0</v>
      </c>
      <c r="D9" s="158"/>
      <c r="E9" s="174"/>
      <c r="F9" s="174"/>
    </row>
    <row r="10" ht="24.6" customHeight="true" spans="1:6">
      <c r="A10" s="149" t="s">
        <v>1585</v>
      </c>
      <c r="B10" s="158"/>
      <c r="C10" s="158">
        <v>0</v>
      </c>
      <c r="D10" s="158"/>
      <c r="E10" s="174"/>
      <c r="F10" s="174"/>
    </row>
    <row r="11" ht="24.6" customHeight="true" spans="1:6">
      <c r="A11" s="149" t="s">
        <v>1586</v>
      </c>
      <c r="B11" s="158"/>
      <c r="C11" s="158">
        <v>0</v>
      </c>
      <c r="D11" s="158"/>
      <c r="E11" s="174"/>
      <c r="F11" s="174"/>
    </row>
    <row r="12" ht="24.6" customHeight="true" spans="1:6">
      <c r="A12" s="147" t="s">
        <v>1587</v>
      </c>
      <c r="B12" s="160"/>
      <c r="C12" s="160">
        <v>5</v>
      </c>
      <c r="D12" s="160">
        <v>2</v>
      </c>
      <c r="E12" s="175">
        <v>40</v>
      </c>
      <c r="F12" s="175">
        <v>4.65116279069767</v>
      </c>
    </row>
    <row r="13" ht="24.6" customHeight="true" spans="1:6">
      <c r="A13" s="147" t="s">
        <v>1588</v>
      </c>
      <c r="B13" s="160"/>
      <c r="C13" s="160">
        <v>5</v>
      </c>
      <c r="D13" s="160">
        <v>2</v>
      </c>
      <c r="E13" s="175">
        <v>40</v>
      </c>
      <c r="F13" s="175"/>
    </row>
    <row r="14" ht="24.6" customHeight="true" spans="1:6">
      <c r="A14" s="149" t="s">
        <v>1589</v>
      </c>
      <c r="B14" s="158"/>
      <c r="C14" s="158">
        <v>0</v>
      </c>
      <c r="D14" s="158"/>
      <c r="E14" s="175"/>
      <c r="F14" s="174"/>
    </row>
    <row r="15" ht="24.6" customHeight="true" spans="1:6">
      <c r="A15" s="149" t="s">
        <v>1590</v>
      </c>
      <c r="B15" s="158"/>
      <c r="C15" s="158">
        <v>0</v>
      </c>
      <c r="D15" s="158"/>
      <c r="E15" s="175"/>
      <c r="F15" s="174"/>
    </row>
    <row r="16" ht="24.6" customHeight="true" spans="1:6">
      <c r="A16" s="149" t="s">
        <v>1591</v>
      </c>
      <c r="B16" s="158"/>
      <c r="C16" s="158">
        <v>0</v>
      </c>
      <c r="D16" s="158"/>
      <c r="E16" s="175"/>
      <c r="F16" s="174"/>
    </row>
    <row r="17" ht="24.6" customHeight="true" spans="1:6">
      <c r="A17" s="149" t="s">
        <v>1592</v>
      </c>
      <c r="B17" s="158"/>
      <c r="C17" s="172">
        <v>5</v>
      </c>
      <c r="D17" s="172">
        <v>2</v>
      </c>
      <c r="E17" s="176">
        <v>40</v>
      </c>
      <c r="F17" s="176"/>
    </row>
    <row r="18" ht="24.6" customHeight="true" spans="1:6">
      <c r="A18" s="147" t="s">
        <v>1593</v>
      </c>
      <c r="B18" s="158"/>
      <c r="C18" s="158">
        <v>0</v>
      </c>
      <c r="D18" s="158"/>
      <c r="E18" s="175"/>
      <c r="F18" s="174"/>
    </row>
    <row r="19" ht="24.6" customHeight="true" spans="1:6">
      <c r="A19" s="149" t="s">
        <v>1594</v>
      </c>
      <c r="B19" s="158"/>
      <c r="C19" s="158">
        <v>0</v>
      </c>
      <c r="D19" s="158"/>
      <c r="E19" s="175"/>
      <c r="F19" s="174"/>
    </row>
    <row r="20" ht="24.6" customHeight="true" spans="1:6">
      <c r="A20" s="149" t="s">
        <v>1595</v>
      </c>
      <c r="B20" s="158"/>
      <c r="C20" s="158">
        <v>0</v>
      </c>
      <c r="D20" s="158"/>
      <c r="E20" s="175"/>
      <c r="F20" s="174"/>
    </row>
    <row r="21" ht="24.6" customHeight="true" spans="1:6">
      <c r="A21" s="149" t="s">
        <v>1596</v>
      </c>
      <c r="B21" s="158"/>
      <c r="C21" s="158">
        <v>0</v>
      </c>
      <c r="D21" s="158"/>
      <c r="E21" s="175"/>
      <c r="F21" s="174"/>
    </row>
    <row r="22" ht="24.6" customHeight="true" spans="1:6">
      <c r="A22" s="149" t="s">
        <v>1597</v>
      </c>
      <c r="B22" s="158"/>
      <c r="C22" s="158">
        <v>0</v>
      </c>
      <c r="D22" s="158"/>
      <c r="E22" s="175"/>
      <c r="F22" s="174"/>
    </row>
    <row r="23" ht="24.6" customHeight="true" spans="1:6">
      <c r="A23" s="149" t="s">
        <v>1598</v>
      </c>
      <c r="B23" s="158"/>
      <c r="C23" s="158">
        <v>0</v>
      </c>
      <c r="D23" s="158"/>
      <c r="E23" s="175"/>
      <c r="F23" s="174"/>
    </row>
    <row r="24" ht="24.6" customHeight="true" spans="1:6">
      <c r="A24" s="147" t="s">
        <v>1599</v>
      </c>
      <c r="B24" s="158"/>
      <c r="C24" s="158">
        <v>0</v>
      </c>
      <c r="D24" s="158"/>
      <c r="E24" s="175"/>
      <c r="F24" s="174"/>
    </row>
    <row r="25" ht="24.6" customHeight="true" spans="1:6">
      <c r="A25" s="149" t="s">
        <v>1600</v>
      </c>
      <c r="B25" s="158"/>
      <c r="C25" s="158">
        <v>0</v>
      </c>
      <c r="D25" s="158"/>
      <c r="E25" s="175"/>
      <c r="F25" s="174"/>
    </row>
    <row r="26" ht="24.6" customHeight="true" spans="1:6">
      <c r="A26" s="149" t="s">
        <v>1601</v>
      </c>
      <c r="B26" s="158"/>
      <c r="C26" s="158">
        <v>0</v>
      </c>
      <c r="D26" s="158"/>
      <c r="E26" s="175"/>
      <c r="F26" s="174"/>
    </row>
    <row r="27" ht="24.6" customHeight="true" spans="1:6">
      <c r="A27" s="147" t="s">
        <v>1602</v>
      </c>
      <c r="B27" s="160">
        <v>2975</v>
      </c>
      <c r="C27" s="160">
        <v>1937</v>
      </c>
      <c r="D27" s="160">
        <v>1532</v>
      </c>
      <c r="E27" s="175">
        <v>79.0913784202375</v>
      </c>
      <c r="F27" s="175">
        <v>87.2934472934473</v>
      </c>
    </row>
    <row r="28" ht="24.6" customHeight="true" spans="1:6">
      <c r="A28" s="147" t="s">
        <v>1603</v>
      </c>
      <c r="B28" s="160">
        <v>2975</v>
      </c>
      <c r="C28" s="160">
        <v>725</v>
      </c>
      <c r="D28" s="160">
        <v>1532</v>
      </c>
      <c r="E28" s="175">
        <v>211.310344827586</v>
      </c>
      <c r="F28" s="175"/>
    </row>
    <row r="29" ht="24.6" customHeight="true" spans="1:6">
      <c r="A29" s="149" t="s">
        <v>1604</v>
      </c>
      <c r="B29" s="158">
        <v>1276</v>
      </c>
      <c r="C29" s="158">
        <v>361</v>
      </c>
      <c r="D29" s="158">
        <v>1532</v>
      </c>
      <c r="E29" s="174">
        <v>424.376731301939</v>
      </c>
      <c r="F29" s="174"/>
    </row>
    <row r="30" ht="24.6" customHeight="true" spans="1:6">
      <c r="A30" s="149" t="s">
        <v>1605</v>
      </c>
      <c r="B30" s="158">
        <v>1699</v>
      </c>
      <c r="C30" s="158">
        <v>0</v>
      </c>
      <c r="D30" s="158"/>
      <c r="E30" s="174"/>
      <c r="F30" s="174"/>
    </row>
    <row r="31" ht="24.6" customHeight="true" spans="1:6">
      <c r="A31" s="149" t="s">
        <v>1606</v>
      </c>
      <c r="B31" s="158"/>
      <c r="C31" s="158">
        <v>364</v>
      </c>
      <c r="D31" s="158"/>
      <c r="E31" s="174">
        <v>0</v>
      </c>
      <c r="F31" s="174"/>
    </row>
    <row r="32" ht="24.6" customHeight="true" spans="1:6">
      <c r="A32" s="147" t="s">
        <v>1607</v>
      </c>
      <c r="B32" s="158"/>
      <c r="C32" s="158">
        <v>1212</v>
      </c>
      <c r="D32" s="158"/>
      <c r="E32" s="174">
        <v>0</v>
      </c>
      <c r="F32" s="174"/>
    </row>
    <row r="33" ht="24.6" customHeight="true" spans="1:6">
      <c r="A33" s="149" t="s">
        <v>1604</v>
      </c>
      <c r="B33" s="158"/>
      <c r="C33" s="158">
        <v>1212</v>
      </c>
      <c r="D33" s="158"/>
      <c r="E33" s="174">
        <v>0</v>
      </c>
      <c r="F33" s="174"/>
    </row>
    <row r="34" ht="24.6" customHeight="true" spans="1:6">
      <c r="A34" s="149" t="s">
        <v>1605</v>
      </c>
      <c r="B34" s="158"/>
      <c r="C34" s="158"/>
      <c r="D34" s="158"/>
      <c r="E34" s="174"/>
      <c r="F34" s="174"/>
    </row>
    <row r="35" ht="24.6" customHeight="true" spans="1:6">
      <c r="A35" s="149" t="s">
        <v>1608</v>
      </c>
      <c r="B35" s="158"/>
      <c r="C35" s="158">
        <v>0</v>
      </c>
      <c r="D35" s="158"/>
      <c r="E35" s="174"/>
      <c r="F35" s="174"/>
    </row>
    <row r="36" ht="24.6" customHeight="true" spans="1:6">
      <c r="A36" s="147" t="s">
        <v>1609</v>
      </c>
      <c r="B36" s="158"/>
      <c r="C36" s="158">
        <v>0</v>
      </c>
      <c r="D36" s="158"/>
      <c r="E36" s="175"/>
      <c r="F36" s="174"/>
    </row>
    <row r="37" ht="24.6" customHeight="true" spans="1:6">
      <c r="A37" s="149" t="s">
        <v>1605</v>
      </c>
      <c r="B37" s="158"/>
      <c r="C37" s="158">
        <v>0</v>
      </c>
      <c r="D37" s="158"/>
      <c r="E37" s="175"/>
      <c r="F37" s="174"/>
    </row>
    <row r="38" ht="24.6" customHeight="true" spans="1:6">
      <c r="A38" s="149" t="s">
        <v>1610</v>
      </c>
      <c r="B38" s="158"/>
      <c r="C38" s="158">
        <v>0</v>
      </c>
      <c r="D38" s="158"/>
      <c r="E38" s="175"/>
      <c r="F38" s="174"/>
    </row>
    <row r="39" ht="24.6" customHeight="true" spans="1:6">
      <c r="A39" s="147" t="s">
        <v>1611</v>
      </c>
      <c r="B39" s="158"/>
      <c r="C39" s="158">
        <v>0</v>
      </c>
      <c r="D39" s="158"/>
      <c r="E39" s="175"/>
      <c r="F39" s="174"/>
    </row>
    <row r="40" ht="24.6" customHeight="true" spans="1:6">
      <c r="A40" s="147" t="s">
        <v>1612</v>
      </c>
      <c r="B40" s="158"/>
      <c r="C40" s="158">
        <v>0</v>
      </c>
      <c r="D40" s="158"/>
      <c r="E40" s="175"/>
      <c r="F40" s="174"/>
    </row>
    <row r="41" ht="24.6" customHeight="true" spans="1:6">
      <c r="A41" s="149" t="s">
        <v>1613</v>
      </c>
      <c r="B41" s="158"/>
      <c r="C41" s="158">
        <v>0</v>
      </c>
      <c r="D41" s="158"/>
      <c r="E41" s="175"/>
      <c r="F41" s="174"/>
    </row>
    <row r="42" ht="24.6" customHeight="true" spans="1:6">
      <c r="A42" s="149" t="s">
        <v>1614</v>
      </c>
      <c r="B42" s="158"/>
      <c r="C42" s="158">
        <v>0</v>
      </c>
      <c r="D42" s="158"/>
      <c r="E42" s="175"/>
      <c r="F42" s="174"/>
    </row>
    <row r="43" ht="24.6" customHeight="true" spans="1:6">
      <c r="A43" s="149" t="s">
        <v>1615</v>
      </c>
      <c r="B43" s="158"/>
      <c r="C43" s="158">
        <v>0</v>
      </c>
      <c r="D43" s="158"/>
      <c r="E43" s="175"/>
      <c r="F43" s="174"/>
    </row>
    <row r="44" ht="24.6" customHeight="true" spans="1:6">
      <c r="A44" s="149" t="s">
        <v>1616</v>
      </c>
      <c r="B44" s="158"/>
      <c r="C44" s="158">
        <v>0</v>
      </c>
      <c r="D44" s="158"/>
      <c r="E44" s="175"/>
      <c r="F44" s="174"/>
    </row>
    <row r="45" ht="24.6" customHeight="true" spans="1:6">
      <c r="A45" s="147" t="s">
        <v>1617</v>
      </c>
      <c r="B45" s="158"/>
      <c r="C45" s="158">
        <v>0</v>
      </c>
      <c r="D45" s="158"/>
      <c r="E45" s="175"/>
      <c r="F45" s="174"/>
    </row>
    <row r="46" ht="24.6" customHeight="true" spans="1:6">
      <c r="A46" s="149" t="s">
        <v>1618</v>
      </c>
      <c r="B46" s="158"/>
      <c r="C46" s="158">
        <v>0</v>
      </c>
      <c r="D46" s="158"/>
      <c r="E46" s="175"/>
      <c r="F46" s="174"/>
    </row>
    <row r="47" ht="24.6" customHeight="true" spans="1:6">
      <c r="A47" s="149" t="s">
        <v>1619</v>
      </c>
      <c r="B47" s="158"/>
      <c r="C47" s="158">
        <v>0</v>
      </c>
      <c r="D47" s="158"/>
      <c r="E47" s="175"/>
      <c r="F47" s="174"/>
    </row>
    <row r="48" ht="24.6" customHeight="true" spans="1:6">
      <c r="A48" s="149" t="s">
        <v>1620</v>
      </c>
      <c r="B48" s="158"/>
      <c r="C48" s="158">
        <v>0</v>
      </c>
      <c r="D48" s="158"/>
      <c r="E48" s="175"/>
      <c r="F48" s="174"/>
    </row>
    <row r="49" ht="24.6" customHeight="true" spans="1:6">
      <c r="A49" s="149" t="s">
        <v>1621</v>
      </c>
      <c r="B49" s="158"/>
      <c r="C49" s="158">
        <v>0</v>
      </c>
      <c r="D49" s="158"/>
      <c r="E49" s="175"/>
      <c r="F49" s="174"/>
    </row>
    <row r="50" ht="24.6" customHeight="true" spans="1:6">
      <c r="A50" s="147" t="s">
        <v>1622</v>
      </c>
      <c r="B50" s="160">
        <v>443954</v>
      </c>
      <c r="C50" s="160">
        <v>458841</v>
      </c>
      <c r="D50" s="160">
        <v>423935</v>
      </c>
      <c r="E50" s="175">
        <v>92.3925717187435</v>
      </c>
      <c r="F50" s="175">
        <v>128.725332717948</v>
      </c>
    </row>
    <row r="51" ht="24.6" customHeight="true" spans="1:6">
      <c r="A51" s="147" t="s">
        <v>1623</v>
      </c>
      <c r="B51" s="160">
        <v>415793</v>
      </c>
      <c r="C51" s="160">
        <v>406903</v>
      </c>
      <c r="D51" s="160">
        <v>392132</v>
      </c>
      <c r="E51" s="175">
        <v>96.3698965109621</v>
      </c>
      <c r="F51" s="175"/>
    </row>
    <row r="52" ht="24.6" customHeight="true" spans="1:6">
      <c r="A52" s="149" t="s">
        <v>1624</v>
      </c>
      <c r="B52" s="158">
        <v>113036</v>
      </c>
      <c r="C52" s="158">
        <v>39995</v>
      </c>
      <c r="D52" s="158">
        <v>38955</v>
      </c>
      <c r="E52" s="174">
        <v>97.3996749593699</v>
      </c>
      <c r="F52" s="174"/>
    </row>
    <row r="53" ht="24.6" customHeight="true" spans="1:6">
      <c r="A53" s="149" t="s">
        <v>1625</v>
      </c>
      <c r="B53" s="158">
        <v>293880</v>
      </c>
      <c r="C53" s="158">
        <v>319849</v>
      </c>
      <c r="D53" s="158">
        <v>306124</v>
      </c>
      <c r="E53" s="174">
        <v>95.7089126431535</v>
      </c>
      <c r="F53" s="174"/>
    </row>
    <row r="54" ht="24.6" customHeight="true" spans="1:6">
      <c r="A54" s="149" t="s">
        <v>1626</v>
      </c>
      <c r="B54" s="158"/>
      <c r="C54" s="158">
        <v>300</v>
      </c>
      <c r="D54" s="158">
        <v>324</v>
      </c>
      <c r="E54" s="174">
        <v>108</v>
      </c>
      <c r="F54" s="174"/>
    </row>
    <row r="55" ht="24.6" customHeight="true" spans="1:6">
      <c r="A55" s="149" t="s">
        <v>1627</v>
      </c>
      <c r="B55" s="158"/>
      <c r="C55" s="158">
        <v>6238</v>
      </c>
      <c r="D55" s="158">
        <v>6238</v>
      </c>
      <c r="E55" s="174">
        <v>100</v>
      </c>
      <c r="F55" s="174"/>
    </row>
    <row r="56" ht="24.6" customHeight="true" spans="1:6">
      <c r="A56" s="149" t="s">
        <v>1628</v>
      </c>
      <c r="B56" s="158"/>
      <c r="C56" s="158">
        <v>7984</v>
      </c>
      <c r="D56" s="158">
        <v>8034</v>
      </c>
      <c r="E56" s="174">
        <v>100.62625250501</v>
      </c>
      <c r="F56" s="174"/>
    </row>
    <row r="57" ht="24.6" customHeight="true" spans="1:6">
      <c r="A57" s="149" t="s">
        <v>1629</v>
      </c>
      <c r="B57" s="158"/>
      <c r="C57" s="158">
        <v>0</v>
      </c>
      <c r="D57" s="158"/>
      <c r="E57" s="174"/>
      <c r="F57" s="174"/>
    </row>
    <row r="58" ht="24.6" customHeight="true" spans="1:6">
      <c r="A58" s="149" t="s">
        <v>1630</v>
      </c>
      <c r="B58" s="158">
        <v>49</v>
      </c>
      <c r="C58" s="158">
        <v>0</v>
      </c>
      <c r="D58" s="158"/>
      <c r="E58" s="174"/>
      <c r="F58" s="174"/>
    </row>
    <row r="59" ht="24.6" customHeight="true" spans="1:6">
      <c r="A59" s="149" t="s">
        <v>1631</v>
      </c>
      <c r="B59" s="158"/>
      <c r="C59" s="158">
        <v>0</v>
      </c>
      <c r="D59" s="158"/>
      <c r="E59" s="174"/>
      <c r="F59" s="174"/>
    </row>
    <row r="60" ht="24.6" customHeight="true" spans="1:6">
      <c r="A60" s="149" t="s">
        <v>1632</v>
      </c>
      <c r="B60" s="158">
        <v>8823</v>
      </c>
      <c r="C60" s="158">
        <v>13845</v>
      </c>
      <c r="D60" s="158">
        <v>13845</v>
      </c>
      <c r="E60" s="174">
        <v>100</v>
      </c>
      <c r="F60" s="174"/>
    </row>
    <row r="61" ht="24.6" customHeight="true" spans="1:6">
      <c r="A61" s="149" t="s">
        <v>1633</v>
      </c>
      <c r="B61" s="158"/>
      <c r="C61" s="158">
        <v>0</v>
      </c>
      <c r="D61" s="158"/>
      <c r="E61" s="174"/>
      <c r="F61" s="174"/>
    </row>
    <row r="62" ht="24.6" customHeight="true" spans="1:6">
      <c r="A62" s="149" t="s">
        <v>1634</v>
      </c>
      <c r="B62" s="158">
        <v>5</v>
      </c>
      <c r="C62" s="158">
        <v>5</v>
      </c>
      <c r="D62" s="158"/>
      <c r="E62" s="174">
        <v>0</v>
      </c>
      <c r="F62" s="174"/>
    </row>
    <row r="63" ht="24.6" customHeight="true" spans="1:6">
      <c r="A63" s="149" t="s">
        <v>1635</v>
      </c>
      <c r="B63" s="158"/>
      <c r="C63" s="158">
        <v>18687</v>
      </c>
      <c r="D63" s="158">
        <v>18612</v>
      </c>
      <c r="E63" s="174">
        <v>99.5986514689356</v>
      </c>
      <c r="F63" s="174"/>
    </row>
    <row r="64" ht="24.6" customHeight="true" spans="1:6">
      <c r="A64" s="147" t="s">
        <v>1636</v>
      </c>
      <c r="B64" s="160">
        <v>17049</v>
      </c>
      <c r="C64" s="160">
        <v>18616</v>
      </c>
      <c r="D64" s="160">
        <v>3416</v>
      </c>
      <c r="E64" s="175">
        <v>18.349806617963</v>
      </c>
      <c r="F64" s="175"/>
    </row>
    <row r="65" ht="24.6" customHeight="true" spans="1:6">
      <c r="A65" s="149" t="s">
        <v>1624</v>
      </c>
      <c r="B65" s="158">
        <v>1849</v>
      </c>
      <c r="C65" s="158">
        <v>3416</v>
      </c>
      <c r="D65" s="158">
        <v>3416</v>
      </c>
      <c r="E65" s="174">
        <v>100</v>
      </c>
      <c r="F65" s="174"/>
    </row>
    <row r="66" ht="24.6" customHeight="true" spans="1:6">
      <c r="A66" s="149" t="s">
        <v>1625</v>
      </c>
      <c r="B66" s="158">
        <v>15200</v>
      </c>
      <c r="C66" s="158">
        <v>15200</v>
      </c>
      <c r="D66" s="158"/>
      <c r="E66" s="174">
        <v>0</v>
      </c>
      <c r="F66" s="174"/>
    </row>
    <row r="67" ht="24.6" customHeight="true" spans="1:6">
      <c r="A67" s="149" t="s">
        <v>1637</v>
      </c>
      <c r="B67" s="158"/>
      <c r="C67" s="158">
        <v>0</v>
      </c>
      <c r="D67" s="158"/>
      <c r="E67" s="174"/>
      <c r="F67" s="174"/>
    </row>
    <row r="68" ht="24.6" customHeight="true" spans="1:6">
      <c r="A68" s="147" t="s">
        <v>1638</v>
      </c>
      <c r="B68" s="160">
        <v>1512</v>
      </c>
      <c r="C68" s="160">
        <v>1659</v>
      </c>
      <c r="D68" s="160">
        <v>159</v>
      </c>
      <c r="E68" s="175">
        <v>9.58408679927667</v>
      </c>
      <c r="F68" s="175"/>
    </row>
    <row r="69" ht="24.6" customHeight="true" spans="1:6">
      <c r="A69" s="147" t="s">
        <v>1639</v>
      </c>
      <c r="B69" s="160">
        <v>5700</v>
      </c>
      <c r="C69" s="160">
        <v>8730</v>
      </c>
      <c r="D69" s="160">
        <v>4461</v>
      </c>
      <c r="E69" s="175">
        <v>51.0996563573883</v>
      </c>
      <c r="F69" s="175"/>
    </row>
    <row r="70" ht="24.6" customHeight="true" spans="1:6">
      <c r="A70" s="149" t="s">
        <v>1640</v>
      </c>
      <c r="B70" s="158">
        <v>250</v>
      </c>
      <c r="C70" s="158">
        <v>73</v>
      </c>
      <c r="D70" s="158">
        <v>96</v>
      </c>
      <c r="E70" s="174">
        <v>131.506849315068</v>
      </c>
      <c r="F70" s="174"/>
    </row>
    <row r="71" ht="24.6" customHeight="true" spans="1:6">
      <c r="A71" s="149" t="s">
        <v>1641</v>
      </c>
      <c r="B71" s="158">
        <v>1250</v>
      </c>
      <c r="C71" s="158">
        <v>3351</v>
      </c>
      <c r="D71" s="158">
        <v>2031</v>
      </c>
      <c r="E71" s="174">
        <v>60.6087735004476</v>
      </c>
      <c r="F71" s="174"/>
    </row>
    <row r="72" ht="24.6" customHeight="true" spans="1:6">
      <c r="A72" s="149" t="s">
        <v>1642</v>
      </c>
      <c r="B72" s="158"/>
      <c r="C72" s="158">
        <v>0</v>
      </c>
      <c r="D72" s="158"/>
      <c r="E72" s="174"/>
      <c r="F72" s="174"/>
    </row>
    <row r="73" ht="24.6" customHeight="true" spans="1:6">
      <c r="A73" s="149" t="s">
        <v>1643</v>
      </c>
      <c r="B73" s="158"/>
      <c r="C73" s="158">
        <v>0</v>
      </c>
      <c r="D73" s="158"/>
      <c r="E73" s="174"/>
      <c r="F73" s="174"/>
    </row>
    <row r="74" ht="24.6" customHeight="true" spans="1:6">
      <c r="A74" s="149" t="s">
        <v>1644</v>
      </c>
      <c r="B74" s="158">
        <v>4200</v>
      </c>
      <c r="C74" s="158">
        <v>5306</v>
      </c>
      <c r="D74" s="158">
        <v>2334</v>
      </c>
      <c r="E74" s="174">
        <v>43.9879381831888</v>
      </c>
      <c r="F74" s="174"/>
    </row>
    <row r="75" ht="24.6" customHeight="true" spans="1:6">
      <c r="A75" s="147" t="s">
        <v>1645</v>
      </c>
      <c r="B75" s="160">
        <v>3900</v>
      </c>
      <c r="C75" s="160">
        <v>6278</v>
      </c>
      <c r="D75" s="160">
        <v>7312</v>
      </c>
      <c r="E75" s="175">
        <v>116.470213443772</v>
      </c>
      <c r="F75" s="175"/>
    </row>
    <row r="76" ht="24.6" customHeight="true" spans="1:6">
      <c r="A76" s="149" t="s">
        <v>1646</v>
      </c>
      <c r="B76" s="158">
        <v>400</v>
      </c>
      <c r="C76" s="158">
        <v>240</v>
      </c>
      <c r="D76" s="158">
        <v>240</v>
      </c>
      <c r="E76" s="174">
        <v>100</v>
      </c>
      <c r="F76" s="174"/>
    </row>
    <row r="77" ht="24.6" customHeight="true" spans="1:6">
      <c r="A77" s="149" t="s">
        <v>1647</v>
      </c>
      <c r="B77" s="158"/>
      <c r="C77" s="158">
        <v>0</v>
      </c>
      <c r="D77" s="158"/>
      <c r="E77" s="174"/>
      <c r="F77" s="174"/>
    </row>
    <row r="78" ht="24.6" customHeight="true" spans="1:6">
      <c r="A78" s="149" t="s">
        <v>1648</v>
      </c>
      <c r="B78" s="158">
        <v>3500</v>
      </c>
      <c r="C78" s="158">
        <v>6038</v>
      </c>
      <c r="D78" s="158">
        <v>7072</v>
      </c>
      <c r="E78" s="174">
        <v>117.124875786684</v>
      </c>
      <c r="F78" s="174"/>
    </row>
    <row r="79" ht="24.6" customHeight="true" spans="1:6">
      <c r="A79" s="147" t="s">
        <v>1649</v>
      </c>
      <c r="B79" s="158"/>
      <c r="C79" s="158">
        <v>0</v>
      </c>
      <c r="D79" s="158"/>
      <c r="E79" s="175"/>
      <c r="F79" s="174"/>
    </row>
    <row r="80" ht="24.6" customHeight="true" spans="1:6">
      <c r="A80" s="149" t="s">
        <v>1650</v>
      </c>
      <c r="B80" s="158"/>
      <c r="C80" s="158">
        <v>0</v>
      </c>
      <c r="D80" s="158"/>
      <c r="E80" s="175"/>
      <c r="F80" s="174"/>
    </row>
    <row r="81" ht="24.6" customHeight="true" spans="1:6">
      <c r="A81" s="149" t="s">
        <v>1651</v>
      </c>
      <c r="B81" s="158"/>
      <c r="C81" s="158">
        <v>0</v>
      </c>
      <c r="D81" s="158"/>
      <c r="E81" s="175"/>
      <c r="F81" s="174"/>
    </row>
    <row r="82" ht="24.6" customHeight="true" spans="1:6">
      <c r="A82" s="149" t="s">
        <v>1652</v>
      </c>
      <c r="B82" s="158"/>
      <c r="C82" s="158">
        <v>0</v>
      </c>
      <c r="D82" s="158"/>
      <c r="E82" s="175"/>
      <c r="F82" s="174"/>
    </row>
    <row r="83" ht="24.6" customHeight="true" spans="1:6">
      <c r="A83" s="147" t="s">
        <v>1653</v>
      </c>
      <c r="B83" s="158"/>
      <c r="C83" s="158">
        <v>16455</v>
      </c>
      <c r="D83" s="158">
        <v>16455</v>
      </c>
      <c r="E83" s="175">
        <v>100</v>
      </c>
      <c r="F83" s="174"/>
    </row>
    <row r="84" ht="24.6" customHeight="true" spans="1:6">
      <c r="A84" s="149" t="s">
        <v>1650</v>
      </c>
      <c r="B84" s="158"/>
      <c r="C84" s="158">
        <v>0</v>
      </c>
      <c r="D84" s="158"/>
      <c r="E84" s="174"/>
      <c r="F84" s="174"/>
    </row>
    <row r="85" ht="24.6" customHeight="true" spans="1:6">
      <c r="A85" s="149" t="s">
        <v>1651</v>
      </c>
      <c r="B85" s="158"/>
      <c r="C85" s="158">
        <v>0</v>
      </c>
      <c r="D85" s="158"/>
      <c r="E85" s="174"/>
      <c r="F85" s="174"/>
    </row>
    <row r="86" ht="24.6" customHeight="true" spans="1:6">
      <c r="A86" s="149" t="s">
        <v>1654</v>
      </c>
      <c r="B86" s="158"/>
      <c r="C86" s="158">
        <v>16455</v>
      </c>
      <c r="D86" s="158">
        <v>16455</v>
      </c>
      <c r="E86" s="174">
        <v>100</v>
      </c>
      <c r="F86" s="174"/>
    </row>
    <row r="87" ht="24.6" customHeight="true" spans="1:6">
      <c r="A87" s="147" t="s">
        <v>1655</v>
      </c>
      <c r="B87" s="158"/>
      <c r="C87" s="158">
        <v>200</v>
      </c>
      <c r="D87" s="158"/>
      <c r="E87" s="175"/>
      <c r="F87" s="174"/>
    </row>
    <row r="88" ht="24.6" customHeight="true" spans="1:6">
      <c r="A88" s="149" t="s">
        <v>1656</v>
      </c>
      <c r="B88" s="158"/>
      <c r="C88" s="158">
        <v>200</v>
      </c>
      <c r="D88" s="158"/>
      <c r="E88" s="175"/>
      <c r="F88" s="174"/>
    </row>
    <row r="89" ht="24.6" customHeight="true" spans="1:6">
      <c r="A89" s="149" t="s">
        <v>1657</v>
      </c>
      <c r="B89" s="158"/>
      <c r="C89" s="158">
        <v>0</v>
      </c>
      <c r="D89" s="158"/>
      <c r="E89" s="175"/>
      <c r="F89" s="174"/>
    </row>
    <row r="90" ht="24.6" customHeight="true" spans="1:6">
      <c r="A90" s="149" t="s">
        <v>1658</v>
      </c>
      <c r="B90" s="158"/>
      <c r="C90" s="158">
        <v>0</v>
      </c>
      <c r="D90" s="158"/>
      <c r="E90" s="175"/>
      <c r="F90" s="174"/>
    </row>
    <row r="91" ht="24.6" customHeight="true" spans="1:6">
      <c r="A91" s="149" t="s">
        <v>1659</v>
      </c>
      <c r="B91" s="158"/>
      <c r="C91" s="158">
        <v>0</v>
      </c>
      <c r="D91" s="158"/>
      <c r="E91" s="175"/>
      <c r="F91" s="174"/>
    </row>
    <row r="92" ht="24.6" customHeight="true" spans="1:6">
      <c r="A92" s="149" t="s">
        <v>1660</v>
      </c>
      <c r="B92" s="158"/>
      <c r="C92" s="158">
        <v>0</v>
      </c>
      <c r="D92" s="158"/>
      <c r="E92" s="175"/>
      <c r="F92" s="174"/>
    </row>
    <row r="93" ht="24.6" customHeight="true" spans="1:6">
      <c r="A93" s="147" t="s">
        <v>1661</v>
      </c>
      <c r="B93" s="160"/>
      <c r="C93" s="158">
        <v>0</v>
      </c>
      <c r="D93" s="160"/>
      <c r="E93" s="175"/>
      <c r="F93" s="175"/>
    </row>
    <row r="94" ht="24.6" customHeight="true" spans="1:6">
      <c r="A94" s="149" t="s">
        <v>1662</v>
      </c>
      <c r="B94" s="158"/>
      <c r="C94" s="158">
        <v>0</v>
      </c>
      <c r="D94" s="158"/>
      <c r="E94" s="175"/>
      <c r="F94" s="174"/>
    </row>
    <row r="95" ht="24.6" customHeight="true" spans="1:6">
      <c r="A95" s="149" t="s">
        <v>1663</v>
      </c>
      <c r="B95" s="158"/>
      <c r="C95" s="158">
        <v>0</v>
      </c>
      <c r="D95" s="158"/>
      <c r="E95" s="175"/>
      <c r="F95" s="174"/>
    </row>
    <row r="96" ht="24.6" customHeight="true" spans="1:6">
      <c r="A96" s="147" t="s">
        <v>1664</v>
      </c>
      <c r="B96" s="160">
        <v>0</v>
      </c>
      <c r="C96" s="160">
        <v>605</v>
      </c>
      <c r="D96" s="160">
        <v>0</v>
      </c>
      <c r="E96" s="175"/>
      <c r="F96" s="175">
        <v>0</v>
      </c>
    </row>
    <row r="97" ht="24.6" customHeight="true" spans="1:6">
      <c r="A97" s="147" t="s">
        <v>1665</v>
      </c>
      <c r="B97" s="160"/>
      <c r="C97" s="158">
        <v>0</v>
      </c>
      <c r="D97" s="160"/>
      <c r="E97" s="175"/>
      <c r="F97" s="175">
        <v>0</v>
      </c>
    </row>
    <row r="98" ht="24.6" customHeight="true" spans="1:6">
      <c r="A98" s="149" t="s">
        <v>1605</v>
      </c>
      <c r="B98" s="158"/>
      <c r="C98" s="158">
        <v>0</v>
      </c>
      <c r="D98" s="158"/>
      <c r="E98" s="175"/>
      <c r="F98" s="174">
        <v>0</v>
      </c>
    </row>
    <row r="99" ht="24.6" customHeight="true" spans="1:6">
      <c r="A99" s="149" t="s">
        <v>1666</v>
      </c>
      <c r="B99" s="158"/>
      <c r="C99" s="158">
        <v>0</v>
      </c>
      <c r="D99" s="158"/>
      <c r="E99" s="175"/>
      <c r="F99" s="174"/>
    </row>
    <row r="100" ht="24.6" customHeight="true" spans="1:6">
      <c r="A100" s="149" t="s">
        <v>1667</v>
      </c>
      <c r="B100" s="158"/>
      <c r="C100" s="158">
        <v>0</v>
      </c>
      <c r="D100" s="158"/>
      <c r="E100" s="175"/>
      <c r="F100" s="174"/>
    </row>
    <row r="101" ht="24.6" customHeight="true" spans="1:6">
      <c r="A101" s="149" t="s">
        <v>1668</v>
      </c>
      <c r="B101" s="158"/>
      <c r="C101" s="158">
        <v>0</v>
      </c>
      <c r="D101" s="158"/>
      <c r="E101" s="175"/>
      <c r="F101" s="174"/>
    </row>
    <row r="102" ht="24.6" customHeight="true" spans="1:6">
      <c r="A102" s="147" t="s">
        <v>1669</v>
      </c>
      <c r="B102" s="158"/>
      <c r="C102" s="158">
        <v>0</v>
      </c>
      <c r="D102" s="158"/>
      <c r="E102" s="175"/>
      <c r="F102" s="174"/>
    </row>
    <row r="103" ht="24.6" customHeight="true" spans="1:6">
      <c r="A103" s="149" t="s">
        <v>1605</v>
      </c>
      <c r="B103" s="158"/>
      <c r="C103" s="158">
        <v>0</v>
      </c>
      <c r="D103" s="158"/>
      <c r="E103" s="175"/>
      <c r="F103" s="174"/>
    </row>
    <row r="104" ht="24.6" customHeight="true" spans="1:6">
      <c r="A104" s="149" t="s">
        <v>1666</v>
      </c>
      <c r="B104" s="158"/>
      <c r="C104" s="158">
        <v>0</v>
      </c>
      <c r="D104" s="158"/>
      <c r="E104" s="175"/>
      <c r="F104" s="174"/>
    </row>
    <row r="105" ht="24.6" customHeight="true" spans="1:6">
      <c r="A105" s="149" t="s">
        <v>1670</v>
      </c>
      <c r="B105" s="158"/>
      <c r="C105" s="158">
        <v>0</v>
      </c>
      <c r="D105" s="158"/>
      <c r="E105" s="175"/>
      <c r="F105" s="174"/>
    </row>
    <row r="106" ht="24.6" customHeight="true" spans="1:6">
      <c r="A106" s="149" t="s">
        <v>1671</v>
      </c>
      <c r="B106" s="158"/>
      <c r="C106" s="158">
        <v>0</v>
      </c>
      <c r="D106" s="158"/>
      <c r="E106" s="175"/>
      <c r="F106" s="174"/>
    </row>
    <row r="107" ht="24.6" customHeight="true" spans="1:6">
      <c r="A107" s="147" t="s">
        <v>1672</v>
      </c>
      <c r="B107" s="158"/>
      <c r="C107" s="158">
        <v>0</v>
      </c>
      <c r="D107" s="158"/>
      <c r="E107" s="175"/>
      <c r="F107" s="174"/>
    </row>
    <row r="108" ht="24.6" customHeight="true" spans="1:6">
      <c r="A108" s="149" t="s">
        <v>1673</v>
      </c>
      <c r="B108" s="158"/>
      <c r="C108" s="158">
        <v>0</v>
      </c>
      <c r="D108" s="158"/>
      <c r="E108" s="175"/>
      <c r="F108" s="174"/>
    </row>
    <row r="109" ht="24.6" customHeight="true" spans="1:6">
      <c r="A109" s="149" t="s">
        <v>1674</v>
      </c>
      <c r="B109" s="158"/>
      <c r="C109" s="158">
        <v>0</v>
      </c>
      <c r="D109" s="158"/>
      <c r="E109" s="175"/>
      <c r="F109" s="174"/>
    </row>
    <row r="110" ht="24.6" customHeight="true" spans="1:6">
      <c r="A110" s="149" t="s">
        <v>1675</v>
      </c>
      <c r="B110" s="158"/>
      <c r="C110" s="158">
        <v>0</v>
      </c>
      <c r="D110" s="158"/>
      <c r="E110" s="175"/>
      <c r="F110" s="174"/>
    </row>
    <row r="111" ht="24.6" customHeight="true" spans="1:6">
      <c r="A111" s="149" t="s">
        <v>1676</v>
      </c>
      <c r="B111" s="158"/>
      <c r="C111" s="158">
        <v>0</v>
      </c>
      <c r="D111" s="158"/>
      <c r="E111" s="175"/>
      <c r="F111" s="174"/>
    </row>
    <row r="112" ht="24.6" customHeight="true" spans="1:6">
      <c r="A112" s="147" t="s">
        <v>1677</v>
      </c>
      <c r="B112" s="158"/>
      <c r="C112" s="160">
        <v>605</v>
      </c>
      <c r="D112" s="158"/>
      <c r="E112" s="175"/>
      <c r="F112" s="174"/>
    </row>
    <row r="113" ht="24.6" customHeight="true" spans="1:6">
      <c r="A113" s="149" t="s">
        <v>1678</v>
      </c>
      <c r="B113" s="158"/>
      <c r="C113" s="158">
        <v>605</v>
      </c>
      <c r="D113" s="158"/>
      <c r="E113" s="175"/>
      <c r="F113" s="174"/>
    </row>
    <row r="114" ht="24.6" customHeight="true" spans="1:6">
      <c r="A114" s="149" t="s">
        <v>1679</v>
      </c>
      <c r="B114" s="158"/>
      <c r="C114" s="158">
        <v>0</v>
      </c>
      <c r="D114" s="158"/>
      <c r="E114" s="175"/>
      <c r="F114" s="174"/>
    </row>
    <row r="115" ht="24.6" customHeight="true" spans="1:6">
      <c r="A115" s="147" t="s">
        <v>1680</v>
      </c>
      <c r="B115" s="158"/>
      <c r="C115" s="158">
        <v>0</v>
      </c>
      <c r="D115" s="158"/>
      <c r="E115" s="175"/>
      <c r="F115" s="174"/>
    </row>
    <row r="116" ht="24.6" customHeight="true" spans="1:6">
      <c r="A116" s="149" t="s">
        <v>1681</v>
      </c>
      <c r="B116" s="158"/>
      <c r="C116" s="158">
        <v>0</v>
      </c>
      <c r="D116" s="158"/>
      <c r="E116" s="175"/>
      <c r="F116" s="174"/>
    </row>
    <row r="117" ht="24.6" customHeight="true" spans="1:6">
      <c r="A117" s="149" t="s">
        <v>1682</v>
      </c>
      <c r="B117" s="158"/>
      <c r="C117" s="158">
        <v>0</v>
      </c>
      <c r="D117" s="158"/>
      <c r="E117" s="175"/>
      <c r="F117" s="174"/>
    </row>
    <row r="118" ht="24.6" customHeight="true" spans="1:6">
      <c r="A118" s="149" t="s">
        <v>1683</v>
      </c>
      <c r="B118" s="158"/>
      <c r="C118" s="158">
        <v>0</v>
      </c>
      <c r="D118" s="158"/>
      <c r="E118" s="175"/>
      <c r="F118" s="174"/>
    </row>
    <row r="119" ht="24.6" customHeight="true" spans="1:6">
      <c r="A119" s="149" t="s">
        <v>1684</v>
      </c>
      <c r="B119" s="158"/>
      <c r="C119" s="158">
        <v>0</v>
      </c>
      <c r="D119" s="158"/>
      <c r="E119" s="175"/>
      <c r="F119" s="174"/>
    </row>
    <row r="120" ht="24.6" customHeight="true" spans="1:6">
      <c r="A120" s="147" t="s">
        <v>1685</v>
      </c>
      <c r="B120" s="158"/>
      <c r="C120" s="158">
        <v>0</v>
      </c>
      <c r="D120" s="158"/>
      <c r="E120" s="175"/>
      <c r="F120" s="174"/>
    </row>
    <row r="121" ht="24.6" customHeight="true" spans="1:6">
      <c r="A121" s="147" t="s">
        <v>1686</v>
      </c>
      <c r="B121" s="158"/>
      <c r="C121" s="158">
        <v>0</v>
      </c>
      <c r="D121" s="158"/>
      <c r="E121" s="175"/>
      <c r="F121" s="174"/>
    </row>
    <row r="122" ht="24.6" customHeight="true" spans="1:6">
      <c r="A122" s="149" t="s">
        <v>1687</v>
      </c>
      <c r="B122" s="158"/>
      <c r="C122" s="158">
        <v>0</v>
      </c>
      <c r="D122" s="158"/>
      <c r="E122" s="175"/>
      <c r="F122" s="174"/>
    </row>
    <row r="123" ht="24.6" customHeight="true" spans="1:6">
      <c r="A123" s="149" t="s">
        <v>1688</v>
      </c>
      <c r="B123" s="158"/>
      <c r="C123" s="158">
        <v>0</v>
      </c>
      <c r="D123" s="158"/>
      <c r="E123" s="175"/>
      <c r="F123" s="174"/>
    </row>
    <row r="124" ht="24.6" customHeight="true" spans="1:6">
      <c r="A124" s="149" t="s">
        <v>1689</v>
      </c>
      <c r="B124" s="158"/>
      <c r="C124" s="158">
        <v>0</v>
      </c>
      <c r="D124" s="158"/>
      <c r="E124" s="175"/>
      <c r="F124" s="174"/>
    </row>
    <row r="125" ht="24.6" customHeight="true" spans="1:6">
      <c r="A125" s="149" t="s">
        <v>1690</v>
      </c>
      <c r="B125" s="158"/>
      <c r="C125" s="158">
        <v>0</v>
      </c>
      <c r="D125" s="158"/>
      <c r="E125" s="175"/>
      <c r="F125" s="174"/>
    </row>
    <row r="126" ht="24.6" customHeight="true" spans="1:6">
      <c r="A126" s="147" t="s">
        <v>1691</v>
      </c>
      <c r="B126" s="158"/>
      <c r="C126" s="158">
        <v>0</v>
      </c>
      <c r="D126" s="158"/>
      <c r="E126" s="175"/>
      <c r="F126" s="174"/>
    </row>
    <row r="127" ht="24.6" customHeight="true" spans="1:6">
      <c r="A127" s="149" t="s">
        <v>1689</v>
      </c>
      <c r="B127" s="158"/>
      <c r="C127" s="158">
        <v>0</v>
      </c>
      <c r="D127" s="158"/>
      <c r="E127" s="175"/>
      <c r="F127" s="174"/>
    </row>
    <row r="128" ht="24.6" customHeight="true" spans="1:6">
      <c r="A128" s="149" t="s">
        <v>1692</v>
      </c>
      <c r="B128" s="158"/>
      <c r="C128" s="158">
        <v>0</v>
      </c>
      <c r="D128" s="158"/>
      <c r="E128" s="175"/>
      <c r="F128" s="174"/>
    </row>
    <row r="129" ht="24.6" customHeight="true" spans="1:6">
      <c r="A129" s="149" t="s">
        <v>1693</v>
      </c>
      <c r="B129" s="158"/>
      <c r="C129" s="158">
        <v>0</v>
      </c>
      <c r="D129" s="158"/>
      <c r="E129" s="175"/>
      <c r="F129" s="174"/>
    </row>
    <row r="130" ht="24.6" customHeight="true" spans="1:6">
      <c r="A130" s="149" t="s">
        <v>1694</v>
      </c>
      <c r="B130" s="158"/>
      <c r="C130" s="158">
        <v>0</v>
      </c>
      <c r="D130" s="158"/>
      <c r="E130" s="175"/>
      <c r="F130" s="174"/>
    </row>
    <row r="131" ht="24.6" customHeight="true" spans="1:6">
      <c r="A131" s="147" t="s">
        <v>1695</v>
      </c>
      <c r="B131" s="158"/>
      <c r="C131" s="158">
        <v>0</v>
      </c>
      <c r="D131" s="158"/>
      <c r="E131" s="175"/>
      <c r="F131" s="174"/>
    </row>
    <row r="132" ht="24.6" customHeight="true" spans="1:6">
      <c r="A132" s="149" t="s">
        <v>1696</v>
      </c>
      <c r="B132" s="158"/>
      <c r="C132" s="158">
        <v>0</v>
      </c>
      <c r="D132" s="158"/>
      <c r="E132" s="175"/>
      <c r="F132" s="174"/>
    </row>
    <row r="133" ht="24.6" customHeight="true" spans="1:6">
      <c r="A133" s="149" t="s">
        <v>1697</v>
      </c>
      <c r="B133" s="158"/>
      <c r="C133" s="158">
        <v>0</v>
      </c>
      <c r="D133" s="158"/>
      <c r="E133" s="175"/>
      <c r="F133" s="174"/>
    </row>
    <row r="134" ht="24.6" customHeight="true" spans="1:6">
      <c r="A134" s="149" t="s">
        <v>1698</v>
      </c>
      <c r="B134" s="158"/>
      <c r="C134" s="158">
        <v>0</v>
      </c>
      <c r="D134" s="158"/>
      <c r="E134" s="175"/>
      <c r="F134" s="174"/>
    </row>
    <row r="135" ht="24.6" customHeight="true" spans="1:6">
      <c r="A135" s="149" t="s">
        <v>1699</v>
      </c>
      <c r="B135" s="158"/>
      <c r="C135" s="158">
        <v>0</v>
      </c>
      <c r="D135" s="158"/>
      <c r="E135" s="175"/>
      <c r="F135" s="174"/>
    </row>
    <row r="136" ht="24.6" customHeight="true" spans="1:6">
      <c r="A136" s="147" t="s">
        <v>1700</v>
      </c>
      <c r="B136" s="158"/>
      <c r="C136" s="158">
        <v>0</v>
      </c>
      <c r="D136" s="158"/>
      <c r="E136" s="175"/>
      <c r="F136" s="174"/>
    </row>
    <row r="137" ht="24.6" customHeight="true" spans="1:6">
      <c r="A137" s="149" t="s">
        <v>1701</v>
      </c>
      <c r="B137" s="158"/>
      <c r="C137" s="158">
        <v>0</v>
      </c>
      <c r="D137" s="158"/>
      <c r="E137" s="175"/>
      <c r="F137" s="174"/>
    </row>
    <row r="138" ht="24.6" customHeight="true" spans="1:6">
      <c r="A138" s="149" t="s">
        <v>1702</v>
      </c>
      <c r="B138" s="158"/>
      <c r="C138" s="158">
        <v>0</v>
      </c>
      <c r="D138" s="158"/>
      <c r="E138" s="175"/>
      <c r="F138" s="174"/>
    </row>
    <row r="139" ht="24.6" customHeight="true" spans="1:6">
      <c r="A139" s="149" t="s">
        <v>1703</v>
      </c>
      <c r="B139" s="158"/>
      <c r="C139" s="158">
        <v>0</v>
      </c>
      <c r="D139" s="158"/>
      <c r="E139" s="175"/>
      <c r="F139" s="174"/>
    </row>
    <row r="140" ht="24.6" customHeight="true" spans="1:6">
      <c r="A140" s="149" t="s">
        <v>1704</v>
      </c>
      <c r="B140" s="158"/>
      <c r="C140" s="158">
        <v>0</v>
      </c>
      <c r="D140" s="158"/>
      <c r="E140" s="175"/>
      <c r="F140" s="174"/>
    </row>
    <row r="141" ht="24.6" customHeight="true" spans="1:6">
      <c r="A141" s="149" t="s">
        <v>1705</v>
      </c>
      <c r="B141" s="158"/>
      <c r="C141" s="158">
        <v>0</v>
      </c>
      <c r="D141" s="158"/>
      <c r="E141" s="175"/>
      <c r="F141" s="174"/>
    </row>
    <row r="142" ht="24.6" customHeight="true" spans="1:6">
      <c r="A142" s="149" t="s">
        <v>1706</v>
      </c>
      <c r="B142" s="158"/>
      <c r="C142" s="158">
        <v>0</v>
      </c>
      <c r="D142" s="158"/>
      <c r="E142" s="175"/>
      <c r="F142" s="174"/>
    </row>
    <row r="143" ht="24.6" customHeight="true" spans="1:6">
      <c r="A143" s="149" t="s">
        <v>1707</v>
      </c>
      <c r="B143" s="158"/>
      <c r="C143" s="158">
        <v>0</v>
      </c>
      <c r="D143" s="158"/>
      <c r="E143" s="175"/>
      <c r="F143" s="174"/>
    </row>
    <row r="144" ht="24.6" customHeight="true" spans="1:6">
      <c r="A144" s="149" t="s">
        <v>1708</v>
      </c>
      <c r="B144" s="158"/>
      <c r="C144" s="158">
        <v>0</v>
      </c>
      <c r="D144" s="158"/>
      <c r="E144" s="175"/>
      <c r="F144" s="174"/>
    </row>
    <row r="145" ht="24.6" customHeight="true" spans="1:6">
      <c r="A145" s="147" t="s">
        <v>1709</v>
      </c>
      <c r="B145" s="158"/>
      <c r="C145" s="158">
        <v>0</v>
      </c>
      <c r="D145" s="158"/>
      <c r="E145" s="175"/>
      <c r="F145" s="174"/>
    </row>
    <row r="146" ht="24.6" customHeight="true" spans="1:6">
      <c r="A146" s="149" t="s">
        <v>1710</v>
      </c>
      <c r="B146" s="158"/>
      <c r="C146" s="158">
        <v>0</v>
      </c>
      <c r="D146" s="158"/>
      <c r="E146" s="175"/>
      <c r="F146" s="174"/>
    </row>
    <row r="147" ht="24.6" customHeight="true" spans="1:6">
      <c r="A147" s="149" t="s">
        <v>1711</v>
      </c>
      <c r="B147" s="158"/>
      <c r="C147" s="158">
        <v>0</v>
      </c>
      <c r="D147" s="158"/>
      <c r="E147" s="175"/>
      <c r="F147" s="174"/>
    </row>
    <row r="148" ht="24.6" customHeight="true" spans="1:6">
      <c r="A148" s="149" t="s">
        <v>1712</v>
      </c>
      <c r="B148" s="158"/>
      <c r="C148" s="158">
        <v>0</v>
      </c>
      <c r="D148" s="158"/>
      <c r="E148" s="175"/>
      <c r="F148" s="174"/>
    </row>
    <row r="149" ht="24.6" customHeight="true" spans="1:6">
      <c r="A149" s="149" t="s">
        <v>1713</v>
      </c>
      <c r="B149" s="158"/>
      <c r="C149" s="158">
        <v>0</v>
      </c>
      <c r="D149" s="158"/>
      <c r="E149" s="175"/>
      <c r="F149" s="174"/>
    </row>
    <row r="150" ht="24.6" customHeight="true" spans="1:6">
      <c r="A150" s="149" t="s">
        <v>1714</v>
      </c>
      <c r="B150" s="158"/>
      <c r="C150" s="158">
        <v>0</v>
      </c>
      <c r="D150" s="158"/>
      <c r="E150" s="175"/>
      <c r="F150" s="174"/>
    </row>
    <row r="151" ht="24.6" customHeight="true" spans="1:6">
      <c r="A151" s="149" t="s">
        <v>1715</v>
      </c>
      <c r="B151" s="158"/>
      <c r="C151" s="158">
        <v>0</v>
      </c>
      <c r="D151" s="158"/>
      <c r="E151" s="175"/>
      <c r="F151" s="174"/>
    </row>
    <row r="152" ht="24.6" customHeight="true" spans="1:6">
      <c r="A152" s="147" t="s">
        <v>1716</v>
      </c>
      <c r="B152" s="158"/>
      <c r="C152" s="158">
        <v>0</v>
      </c>
      <c r="D152" s="158"/>
      <c r="E152" s="175"/>
      <c r="F152" s="174"/>
    </row>
    <row r="153" ht="24.6" customHeight="true" spans="1:6">
      <c r="A153" s="149" t="s">
        <v>1717</v>
      </c>
      <c r="B153" s="158"/>
      <c r="C153" s="158">
        <v>0</v>
      </c>
      <c r="D153" s="158"/>
      <c r="E153" s="175"/>
      <c r="F153" s="174"/>
    </row>
    <row r="154" ht="24.6" customHeight="true" spans="1:6">
      <c r="A154" s="149" t="s">
        <v>1718</v>
      </c>
      <c r="B154" s="158"/>
      <c r="C154" s="158">
        <v>0</v>
      </c>
      <c r="D154" s="158"/>
      <c r="E154" s="175"/>
      <c r="F154" s="174"/>
    </row>
    <row r="155" ht="24.6" customHeight="true" spans="1:6">
      <c r="A155" s="149" t="s">
        <v>1719</v>
      </c>
      <c r="B155" s="158"/>
      <c r="C155" s="158">
        <v>0</v>
      </c>
      <c r="D155" s="158"/>
      <c r="E155" s="175"/>
      <c r="F155" s="174"/>
    </row>
    <row r="156" ht="24.6" customHeight="true" spans="1:6">
      <c r="A156" s="149" t="s">
        <v>1720</v>
      </c>
      <c r="B156" s="158"/>
      <c r="C156" s="158">
        <v>0</v>
      </c>
      <c r="D156" s="158"/>
      <c r="E156" s="175"/>
      <c r="F156" s="174"/>
    </row>
    <row r="157" ht="24.6" customHeight="true" spans="1:6">
      <c r="A157" s="149" t="s">
        <v>1721</v>
      </c>
      <c r="B157" s="158"/>
      <c r="C157" s="158">
        <v>0</v>
      </c>
      <c r="D157" s="158"/>
      <c r="E157" s="175"/>
      <c r="F157" s="174"/>
    </row>
    <row r="158" ht="24.6" customHeight="true" spans="1:6">
      <c r="A158" s="149" t="s">
        <v>1722</v>
      </c>
      <c r="B158" s="158"/>
      <c r="C158" s="158">
        <v>0</v>
      </c>
      <c r="D158" s="158"/>
      <c r="E158" s="175"/>
      <c r="F158" s="174"/>
    </row>
    <row r="159" ht="24.6" customHeight="true" spans="1:6">
      <c r="A159" s="149" t="s">
        <v>1723</v>
      </c>
      <c r="B159" s="158"/>
      <c r="C159" s="158">
        <v>0</v>
      </c>
      <c r="D159" s="158"/>
      <c r="E159" s="175"/>
      <c r="F159" s="174"/>
    </row>
    <row r="160" ht="24.6" customHeight="true" spans="1:6">
      <c r="A160" s="149" t="s">
        <v>1724</v>
      </c>
      <c r="B160" s="158"/>
      <c r="C160" s="158">
        <v>0</v>
      </c>
      <c r="D160" s="158"/>
      <c r="E160" s="175"/>
      <c r="F160" s="174"/>
    </row>
    <row r="161" ht="24.6" customHeight="true" spans="1:6">
      <c r="A161" s="147" t="s">
        <v>1725</v>
      </c>
      <c r="B161" s="158"/>
      <c r="C161" s="158">
        <v>0</v>
      </c>
      <c r="D161" s="158"/>
      <c r="E161" s="175"/>
      <c r="F161" s="174"/>
    </row>
    <row r="162" ht="24.6" customHeight="true" spans="1:6">
      <c r="A162" s="149" t="s">
        <v>1726</v>
      </c>
      <c r="B162" s="158"/>
      <c r="C162" s="158">
        <v>0</v>
      </c>
      <c r="D162" s="158"/>
      <c r="E162" s="175"/>
      <c r="F162" s="174"/>
    </row>
    <row r="163" ht="24.6" customHeight="true" spans="1:6">
      <c r="A163" s="149" t="s">
        <v>1727</v>
      </c>
      <c r="B163" s="158"/>
      <c r="C163" s="158">
        <v>0</v>
      </c>
      <c r="D163" s="158"/>
      <c r="E163" s="175"/>
      <c r="F163" s="174"/>
    </row>
    <row r="164" ht="24.6" customHeight="true" spans="1:6">
      <c r="A164" s="147" t="s">
        <v>1728</v>
      </c>
      <c r="B164" s="158"/>
      <c r="C164" s="158">
        <v>0</v>
      </c>
      <c r="D164" s="158"/>
      <c r="E164" s="175"/>
      <c r="F164" s="174"/>
    </row>
    <row r="165" ht="24.6" customHeight="true" spans="1:6">
      <c r="A165" s="149" t="s">
        <v>1726</v>
      </c>
      <c r="B165" s="158"/>
      <c r="C165" s="158">
        <v>0</v>
      </c>
      <c r="D165" s="158"/>
      <c r="E165" s="175"/>
      <c r="F165" s="174"/>
    </row>
    <row r="166" ht="24.6" customHeight="true" spans="1:6">
      <c r="A166" s="149" t="s">
        <v>1729</v>
      </c>
      <c r="B166" s="158"/>
      <c r="C166" s="158">
        <v>0</v>
      </c>
      <c r="D166" s="158"/>
      <c r="E166" s="175"/>
      <c r="F166" s="174"/>
    </row>
    <row r="167" ht="24.6" customHeight="true" spans="1:6">
      <c r="A167" s="147" t="s">
        <v>1730</v>
      </c>
      <c r="B167" s="158"/>
      <c r="C167" s="158">
        <v>0</v>
      </c>
      <c r="D167" s="158"/>
      <c r="E167" s="175"/>
      <c r="F167" s="174"/>
    </row>
    <row r="168" ht="24.6" customHeight="true" spans="1:6">
      <c r="A168" s="147" t="s">
        <v>1731</v>
      </c>
      <c r="B168" s="158"/>
      <c r="C168" s="158">
        <v>0</v>
      </c>
      <c r="D168" s="158"/>
      <c r="E168" s="175"/>
      <c r="F168" s="174"/>
    </row>
    <row r="169" ht="24.6" customHeight="true" spans="1:6">
      <c r="A169" s="149" t="s">
        <v>1732</v>
      </c>
      <c r="B169" s="158"/>
      <c r="C169" s="158">
        <v>0</v>
      </c>
      <c r="D169" s="158"/>
      <c r="E169" s="175"/>
      <c r="F169" s="174"/>
    </row>
    <row r="170" ht="24.6" customHeight="true" spans="1:6">
      <c r="A170" s="149" t="s">
        <v>1733</v>
      </c>
      <c r="B170" s="158"/>
      <c r="C170" s="158">
        <v>0</v>
      </c>
      <c r="D170" s="158"/>
      <c r="E170" s="175"/>
      <c r="F170" s="174"/>
    </row>
    <row r="171" ht="24.6" customHeight="true" spans="1:6">
      <c r="A171" s="149" t="s">
        <v>1734</v>
      </c>
      <c r="B171" s="158"/>
      <c r="C171" s="158">
        <v>0</v>
      </c>
      <c r="D171" s="158"/>
      <c r="E171" s="175"/>
      <c r="F171" s="174"/>
    </row>
    <row r="172" ht="24.6" customHeight="true" spans="1:6">
      <c r="A172" s="147" t="s">
        <v>1735</v>
      </c>
      <c r="B172" s="158"/>
      <c r="C172" s="158">
        <v>0</v>
      </c>
      <c r="D172" s="158"/>
      <c r="E172" s="175"/>
      <c r="F172" s="174"/>
    </row>
    <row r="173" ht="24.6" customHeight="true" spans="1:6">
      <c r="A173" s="147" t="s">
        <v>1736</v>
      </c>
      <c r="B173" s="158"/>
      <c r="C173" s="158">
        <v>0</v>
      </c>
      <c r="D173" s="158"/>
      <c r="E173" s="175"/>
      <c r="F173" s="174"/>
    </row>
    <row r="174" ht="24.6" customHeight="true" spans="1:6">
      <c r="A174" s="149" t="s">
        <v>1737</v>
      </c>
      <c r="B174" s="158"/>
      <c r="C174" s="158">
        <v>0</v>
      </c>
      <c r="D174" s="158"/>
      <c r="E174" s="175"/>
      <c r="F174" s="174"/>
    </row>
    <row r="175" ht="24.6" customHeight="true" spans="1:6">
      <c r="A175" s="149" t="s">
        <v>1738</v>
      </c>
      <c r="B175" s="158"/>
      <c r="C175" s="158">
        <v>0</v>
      </c>
      <c r="D175" s="158"/>
      <c r="E175" s="175"/>
      <c r="F175" s="174"/>
    </row>
    <row r="176" ht="24.6" customHeight="true" spans="1:6">
      <c r="A176" s="149" t="s">
        <v>1739</v>
      </c>
      <c r="B176" s="158"/>
      <c r="C176" s="158">
        <v>0</v>
      </c>
      <c r="D176" s="158"/>
      <c r="E176" s="175"/>
      <c r="F176" s="174"/>
    </row>
    <row r="177" ht="24.6" customHeight="true" spans="1:6">
      <c r="A177" s="147" t="s">
        <v>1740</v>
      </c>
      <c r="B177" s="158"/>
      <c r="C177" s="158">
        <v>0</v>
      </c>
      <c r="D177" s="158"/>
      <c r="E177" s="175"/>
      <c r="F177" s="174"/>
    </row>
    <row r="178" ht="24.6" customHeight="true" spans="1:6">
      <c r="A178" s="147" t="s">
        <v>1741</v>
      </c>
      <c r="B178" s="158"/>
      <c r="C178" s="158">
        <v>0</v>
      </c>
      <c r="D178" s="158"/>
      <c r="E178" s="175"/>
      <c r="F178" s="174"/>
    </row>
    <row r="179" ht="24.6" customHeight="true" spans="1:6">
      <c r="A179" s="149" t="s">
        <v>1742</v>
      </c>
      <c r="B179" s="158"/>
      <c r="C179" s="158">
        <v>0</v>
      </c>
      <c r="D179" s="158"/>
      <c r="E179" s="175"/>
      <c r="F179" s="174"/>
    </row>
    <row r="180" ht="24.6" customHeight="true" spans="1:6">
      <c r="A180" s="149" t="s">
        <v>1743</v>
      </c>
      <c r="B180" s="158"/>
      <c r="C180" s="158">
        <v>0</v>
      </c>
      <c r="D180" s="158"/>
      <c r="E180" s="175"/>
      <c r="F180" s="174"/>
    </row>
    <row r="181" ht="24.6" customHeight="true" spans="1:6">
      <c r="A181" s="147" t="s">
        <v>1744</v>
      </c>
      <c r="B181" s="160">
        <v>37</v>
      </c>
      <c r="C181" s="160">
        <v>44068</v>
      </c>
      <c r="D181" s="160">
        <v>33933</v>
      </c>
      <c r="E181" s="175">
        <v>77.0014523009894</v>
      </c>
      <c r="F181" s="175">
        <v>15.9164892070133</v>
      </c>
    </row>
    <row r="182" ht="24.6" customHeight="true" spans="1:6">
      <c r="A182" s="147" t="s">
        <v>1745</v>
      </c>
      <c r="B182" s="160"/>
      <c r="C182" s="160">
        <v>42600</v>
      </c>
      <c r="D182" s="160">
        <v>32290</v>
      </c>
      <c r="E182" s="175">
        <v>75.7981220657277</v>
      </c>
      <c r="F182" s="175"/>
    </row>
    <row r="183" ht="24.6" customHeight="true" spans="1:6">
      <c r="A183" s="149" t="s">
        <v>1746</v>
      </c>
      <c r="B183" s="158"/>
      <c r="C183" s="158">
        <v>0</v>
      </c>
      <c r="D183" s="158"/>
      <c r="E183" s="175"/>
      <c r="F183" s="174"/>
    </row>
    <row r="184" ht="24.6" customHeight="true" spans="1:6">
      <c r="A184" s="149" t="s">
        <v>1747</v>
      </c>
      <c r="B184" s="158"/>
      <c r="C184" s="158">
        <v>42600</v>
      </c>
      <c r="D184" s="158">
        <v>32290</v>
      </c>
      <c r="E184" s="174">
        <v>75.7981220657277</v>
      </c>
      <c r="F184" s="174"/>
    </row>
    <row r="185" ht="24.6" customHeight="true" spans="1:6">
      <c r="A185" s="149" t="s">
        <v>1748</v>
      </c>
      <c r="B185" s="158"/>
      <c r="C185" s="158">
        <v>0</v>
      </c>
      <c r="D185" s="158"/>
      <c r="E185" s="175"/>
      <c r="F185" s="174"/>
    </row>
    <row r="186" ht="24.6" customHeight="true" spans="1:6">
      <c r="A186" s="147" t="s">
        <v>1749</v>
      </c>
      <c r="B186" s="158"/>
      <c r="C186" s="158">
        <v>0</v>
      </c>
      <c r="D186" s="158"/>
      <c r="E186" s="175"/>
      <c r="F186" s="174"/>
    </row>
    <row r="187" ht="24.6" customHeight="true" spans="1:6">
      <c r="A187" s="149" t="s">
        <v>1750</v>
      </c>
      <c r="B187" s="158"/>
      <c r="C187" s="158">
        <v>0</v>
      </c>
      <c r="D187" s="158"/>
      <c r="E187" s="175"/>
      <c r="F187" s="174"/>
    </row>
    <row r="188" ht="24.6" customHeight="true" spans="1:6">
      <c r="A188" s="149" t="s">
        <v>1751</v>
      </c>
      <c r="B188" s="158"/>
      <c r="C188" s="158">
        <v>0</v>
      </c>
      <c r="D188" s="158"/>
      <c r="E188" s="175"/>
      <c r="F188" s="174"/>
    </row>
    <row r="189" ht="24.6" customHeight="true" spans="1:6">
      <c r="A189" s="149" t="s">
        <v>1752</v>
      </c>
      <c r="B189" s="158"/>
      <c r="C189" s="158">
        <v>0</v>
      </c>
      <c r="D189" s="158"/>
      <c r="E189" s="175"/>
      <c r="F189" s="174"/>
    </row>
    <row r="190" ht="24.6" customHeight="true" spans="1:6">
      <c r="A190" s="149" t="s">
        <v>1753</v>
      </c>
      <c r="B190" s="158"/>
      <c r="C190" s="158">
        <v>0</v>
      </c>
      <c r="D190" s="158"/>
      <c r="E190" s="175"/>
      <c r="F190" s="174"/>
    </row>
    <row r="191" ht="24.6" customHeight="true" spans="1:6">
      <c r="A191" s="149" t="s">
        <v>1754</v>
      </c>
      <c r="B191" s="158"/>
      <c r="C191" s="158">
        <v>0</v>
      </c>
      <c r="D191" s="158"/>
      <c r="E191" s="175"/>
      <c r="F191" s="174"/>
    </row>
    <row r="192" ht="24.6" customHeight="true" spans="1:6">
      <c r="A192" s="149" t="s">
        <v>1755</v>
      </c>
      <c r="B192" s="158"/>
      <c r="C192" s="158">
        <v>0</v>
      </c>
      <c r="D192" s="158"/>
      <c r="E192" s="175"/>
      <c r="F192" s="174"/>
    </row>
    <row r="193" ht="24.6" customHeight="true" spans="1:6">
      <c r="A193" s="149" t="s">
        <v>1756</v>
      </c>
      <c r="B193" s="158"/>
      <c r="C193" s="158">
        <v>0</v>
      </c>
      <c r="D193" s="158"/>
      <c r="E193" s="175"/>
      <c r="F193" s="174"/>
    </row>
    <row r="194" ht="24.6" customHeight="true" spans="1:6">
      <c r="A194" s="149" t="s">
        <v>1757</v>
      </c>
      <c r="B194" s="158"/>
      <c r="C194" s="158">
        <v>0</v>
      </c>
      <c r="D194" s="158"/>
      <c r="E194" s="175"/>
      <c r="F194" s="174"/>
    </row>
    <row r="195" ht="24.6" customHeight="true" spans="1:6">
      <c r="A195" s="147" t="s">
        <v>1758</v>
      </c>
      <c r="B195" s="160">
        <v>37</v>
      </c>
      <c r="C195" s="160">
        <v>1468</v>
      </c>
      <c r="D195" s="160">
        <v>1643</v>
      </c>
      <c r="E195" s="175">
        <v>111.920980926431</v>
      </c>
      <c r="F195" s="175"/>
    </row>
    <row r="196" ht="24.6" customHeight="true" spans="1:6">
      <c r="A196" s="149" t="s">
        <v>1759</v>
      </c>
      <c r="B196" s="158"/>
      <c r="C196" s="158">
        <v>0</v>
      </c>
      <c r="D196" s="158"/>
      <c r="E196" s="174"/>
      <c r="F196" s="174"/>
    </row>
    <row r="197" ht="24.6" customHeight="true" spans="1:6">
      <c r="A197" s="149" t="s">
        <v>1760</v>
      </c>
      <c r="B197" s="158">
        <v>15</v>
      </c>
      <c r="C197" s="158">
        <v>475</v>
      </c>
      <c r="D197" s="158">
        <v>647</v>
      </c>
      <c r="E197" s="174">
        <v>136.210526315789</v>
      </c>
      <c r="F197" s="174"/>
    </row>
    <row r="198" ht="24.6" customHeight="true" spans="1:6">
      <c r="A198" s="149" t="s">
        <v>1761</v>
      </c>
      <c r="B198" s="158">
        <v>10</v>
      </c>
      <c r="C198" s="158">
        <v>411</v>
      </c>
      <c r="D198" s="158">
        <v>402</v>
      </c>
      <c r="E198" s="174">
        <v>97.8102189781022</v>
      </c>
      <c r="F198" s="174"/>
    </row>
    <row r="199" ht="24.6" customHeight="true" spans="1:6">
      <c r="A199" s="149" t="s">
        <v>1762</v>
      </c>
      <c r="B199" s="158"/>
      <c r="C199" s="158">
        <v>0</v>
      </c>
      <c r="D199" s="158"/>
      <c r="E199" s="174"/>
      <c r="F199" s="174"/>
    </row>
    <row r="200" ht="24.6" customHeight="true" spans="1:6">
      <c r="A200" s="149" t="s">
        <v>1763</v>
      </c>
      <c r="B200" s="158"/>
      <c r="C200" s="158">
        <v>0</v>
      </c>
      <c r="D200" s="158"/>
      <c r="E200" s="174"/>
      <c r="F200" s="174"/>
    </row>
    <row r="201" ht="24.6" customHeight="true" spans="1:6">
      <c r="A201" s="149" t="s">
        <v>1764</v>
      </c>
      <c r="B201" s="158">
        <v>12</v>
      </c>
      <c r="C201" s="158">
        <v>89</v>
      </c>
      <c r="D201" s="158">
        <v>80</v>
      </c>
      <c r="E201" s="174">
        <v>89.8876404494382</v>
      </c>
      <c r="F201" s="174"/>
    </row>
    <row r="202" ht="24.6" customHeight="true" spans="1:6">
      <c r="A202" s="149" t="s">
        <v>1765</v>
      </c>
      <c r="B202" s="158"/>
      <c r="C202" s="158">
        <v>0</v>
      </c>
      <c r="D202" s="158"/>
      <c r="E202" s="174"/>
      <c r="F202" s="174"/>
    </row>
    <row r="203" ht="24.6" customHeight="true" spans="1:6">
      <c r="A203" s="149" t="s">
        <v>1766</v>
      </c>
      <c r="B203" s="158"/>
      <c r="C203" s="158">
        <v>0</v>
      </c>
      <c r="D203" s="158"/>
      <c r="E203" s="174"/>
      <c r="F203" s="174"/>
    </row>
    <row r="204" ht="24.6" customHeight="true" spans="1:6">
      <c r="A204" s="149" t="s">
        <v>1767</v>
      </c>
      <c r="B204" s="158"/>
      <c r="C204" s="158">
        <v>0</v>
      </c>
      <c r="D204" s="158"/>
      <c r="E204" s="174"/>
      <c r="F204" s="174"/>
    </row>
    <row r="205" ht="24.6" customHeight="true" spans="1:6">
      <c r="A205" s="149" t="s">
        <v>1768</v>
      </c>
      <c r="B205" s="158"/>
      <c r="C205" s="158">
        <v>143</v>
      </c>
      <c r="D205" s="158">
        <v>164</v>
      </c>
      <c r="E205" s="174">
        <v>114.685314685315</v>
      </c>
      <c r="F205" s="174"/>
    </row>
    <row r="206" ht="24.6" customHeight="true" spans="1:6">
      <c r="A206" s="149" t="s">
        <v>1769</v>
      </c>
      <c r="B206" s="158"/>
      <c r="C206" s="158">
        <v>350</v>
      </c>
      <c r="D206" s="158">
        <v>350</v>
      </c>
      <c r="E206" s="174">
        <v>100</v>
      </c>
      <c r="F206" s="174"/>
    </row>
    <row r="207" ht="24.6" customHeight="true" spans="1:6">
      <c r="A207" s="147" t="s">
        <v>1770</v>
      </c>
      <c r="B207" s="160">
        <v>14256</v>
      </c>
      <c r="C207" s="160">
        <v>28319</v>
      </c>
      <c r="D207" s="160">
        <v>28496</v>
      </c>
      <c r="E207" s="175">
        <v>100.625022069988</v>
      </c>
      <c r="F207" s="175">
        <v>113.218641980214</v>
      </c>
    </row>
    <row r="208" ht="24.6" customHeight="true" spans="1:6">
      <c r="A208" s="147" t="s">
        <v>1771</v>
      </c>
      <c r="B208" s="160">
        <v>14256</v>
      </c>
      <c r="C208" s="160">
        <v>28319</v>
      </c>
      <c r="D208" s="160">
        <v>28496</v>
      </c>
      <c r="E208" s="175">
        <v>100.625022069988</v>
      </c>
      <c r="F208" s="175"/>
    </row>
    <row r="209" ht="24.6" customHeight="true" spans="1:6">
      <c r="A209" s="149" t="s">
        <v>1772</v>
      </c>
      <c r="B209" s="158"/>
      <c r="C209" s="158">
        <v>0</v>
      </c>
      <c r="D209" s="158"/>
      <c r="E209" s="174"/>
      <c r="F209" s="174"/>
    </row>
    <row r="210" ht="24.6" customHeight="true" spans="1:6">
      <c r="A210" s="149" t="s">
        <v>1773</v>
      </c>
      <c r="B210" s="158"/>
      <c r="C210" s="158">
        <v>0</v>
      </c>
      <c r="D210" s="158"/>
      <c r="E210" s="174"/>
      <c r="F210" s="174"/>
    </row>
    <row r="211" ht="24.6" customHeight="true" spans="1:6">
      <c r="A211" s="149" t="s">
        <v>1774</v>
      </c>
      <c r="B211" s="158"/>
      <c r="C211" s="158">
        <v>0</v>
      </c>
      <c r="D211" s="158"/>
      <c r="E211" s="174"/>
      <c r="F211" s="174"/>
    </row>
    <row r="212" ht="24.6" customHeight="true" spans="1:6">
      <c r="A212" s="149" t="s">
        <v>1775</v>
      </c>
      <c r="B212" s="158">
        <v>10496</v>
      </c>
      <c r="C212" s="158">
        <v>19226</v>
      </c>
      <c r="D212" s="158">
        <v>19012</v>
      </c>
      <c r="E212" s="174">
        <v>98.8869239571414</v>
      </c>
      <c r="F212" s="174"/>
    </row>
    <row r="213" ht="24.6" customHeight="true" spans="1:6">
      <c r="A213" s="149" t="s">
        <v>1776</v>
      </c>
      <c r="B213" s="158"/>
      <c r="C213" s="158">
        <v>0</v>
      </c>
      <c r="D213" s="158"/>
      <c r="E213" s="174"/>
      <c r="F213" s="174"/>
    </row>
    <row r="214" ht="24.6" customHeight="true" spans="1:6">
      <c r="A214" s="149" t="s">
        <v>1777</v>
      </c>
      <c r="B214" s="158"/>
      <c r="C214" s="158">
        <v>0</v>
      </c>
      <c r="D214" s="158"/>
      <c r="E214" s="174"/>
      <c r="F214" s="174"/>
    </row>
    <row r="215" ht="24.6" customHeight="true" spans="1:6">
      <c r="A215" s="149" t="s">
        <v>1778</v>
      </c>
      <c r="B215" s="158"/>
      <c r="C215" s="158">
        <v>0</v>
      </c>
      <c r="D215" s="158"/>
      <c r="E215" s="174"/>
      <c r="F215" s="174"/>
    </row>
    <row r="216" ht="24.6" customHeight="true" spans="1:6">
      <c r="A216" s="149" t="s">
        <v>1779</v>
      </c>
      <c r="B216" s="158"/>
      <c r="C216" s="158">
        <v>0</v>
      </c>
      <c r="D216" s="158"/>
      <c r="E216" s="174"/>
      <c r="F216" s="174"/>
    </row>
    <row r="217" ht="24.6" customHeight="true" spans="1:6">
      <c r="A217" s="149" t="s">
        <v>1780</v>
      </c>
      <c r="B217" s="158"/>
      <c r="C217" s="158">
        <v>0</v>
      </c>
      <c r="D217" s="158"/>
      <c r="E217" s="174"/>
      <c r="F217" s="174"/>
    </row>
    <row r="218" ht="24.6" customHeight="true" spans="1:6">
      <c r="A218" s="149" t="s">
        <v>1781</v>
      </c>
      <c r="B218" s="158"/>
      <c r="C218" s="158">
        <v>0</v>
      </c>
      <c r="D218" s="158"/>
      <c r="E218" s="174"/>
      <c r="F218" s="174"/>
    </row>
    <row r="219" ht="24.6" customHeight="true" spans="1:6">
      <c r="A219" s="149" t="s">
        <v>1782</v>
      </c>
      <c r="B219" s="158"/>
      <c r="C219" s="158">
        <v>0</v>
      </c>
      <c r="D219" s="158"/>
      <c r="E219" s="174"/>
      <c r="F219" s="174"/>
    </row>
    <row r="220" ht="24.6" customHeight="true" spans="1:6">
      <c r="A220" s="149" t="s">
        <v>1783</v>
      </c>
      <c r="B220" s="158"/>
      <c r="C220" s="158">
        <v>0</v>
      </c>
      <c r="D220" s="158"/>
      <c r="E220" s="174"/>
      <c r="F220" s="174"/>
    </row>
    <row r="221" ht="24.6" customHeight="true" spans="1:6">
      <c r="A221" s="149" t="s">
        <v>1784</v>
      </c>
      <c r="B221" s="158">
        <v>3760</v>
      </c>
      <c r="C221" s="158">
        <v>7093</v>
      </c>
      <c r="D221" s="158">
        <v>7093</v>
      </c>
      <c r="E221" s="174">
        <v>100</v>
      </c>
      <c r="F221" s="174"/>
    </row>
    <row r="222" ht="24.6" customHeight="true" spans="1:6">
      <c r="A222" s="149" t="s">
        <v>1785</v>
      </c>
      <c r="B222" s="158"/>
      <c r="C222" s="158">
        <v>0</v>
      </c>
      <c r="D222" s="158"/>
      <c r="E222" s="174"/>
      <c r="F222" s="174"/>
    </row>
    <row r="223" ht="24.6" customHeight="true" spans="1:6">
      <c r="A223" s="149" t="s">
        <v>1786</v>
      </c>
      <c r="B223" s="158"/>
      <c r="C223" s="158">
        <v>0</v>
      </c>
      <c r="D223" s="158"/>
      <c r="E223" s="174"/>
      <c r="F223" s="174"/>
    </row>
    <row r="224" ht="24.6" customHeight="true" spans="1:6">
      <c r="A224" s="149" t="s">
        <v>1787</v>
      </c>
      <c r="B224" s="158"/>
      <c r="C224" s="158">
        <v>0</v>
      </c>
      <c r="D224" s="158"/>
      <c r="E224" s="174"/>
      <c r="F224" s="174"/>
    </row>
    <row r="225" ht="24.6" customHeight="true" spans="1:6">
      <c r="A225" s="149" t="s">
        <v>1788</v>
      </c>
      <c r="B225" s="158"/>
      <c r="C225" s="158">
        <v>2000</v>
      </c>
      <c r="D225" s="158">
        <v>2391</v>
      </c>
      <c r="E225" s="174">
        <v>119.55</v>
      </c>
      <c r="F225" s="174"/>
    </row>
    <row r="226" ht="24.6" customHeight="true" spans="1:6">
      <c r="A226" s="147" t="s">
        <v>1789</v>
      </c>
      <c r="B226" s="160"/>
      <c r="C226" s="160">
        <v>1427</v>
      </c>
      <c r="D226" s="160">
        <v>82</v>
      </c>
      <c r="E226" s="175">
        <v>5.74632095304835</v>
      </c>
      <c r="F226" s="175">
        <v>30.03663003663</v>
      </c>
    </row>
    <row r="227" ht="24.6" customHeight="true" spans="1:6">
      <c r="A227" s="147" t="s">
        <v>1790</v>
      </c>
      <c r="B227" s="160"/>
      <c r="C227" s="160">
        <v>1427</v>
      </c>
      <c r="D227" s="160">
        <v>82</v>
      </c>
      <c r="E227" s="175">
        <v>5.74632095304835</v>
      </c>
      <c r="F227" s="175"/>
    </row>
    <row r="228" ht="24.6" customHeight="true" spans="1:6">
      <c r="A228" s="149" t="s">
        <v>1791</v>
      </c>
      <c r="B228" s="158"/>
      <c r="C228" s="158">
        <v>0</v>
      </c>
      <c r="D228" s="158"/>
      <c r="E228" s="174"/>
      <c r="F228" s="174"/>
    </row>
    <row r="229" ht="24.6" customHeight="true" spans="1:6">
      <c r="A229" s="149" t="s">
        <v>1792</v>
      </c>
      <c r="B229" s="158"/>
      <c r="C229" s="158">
        <v>0</v>
      </c>
      <c r="D229" s="158"/>
      <c r="E229" s="174"/>
      <c r="F229" s="174"/>
    </row>
    <row r="230" ht="24.6" customHeight="true" spans="1:6">
      <c r="A230" s="149" t="s">
        <v>1793</v>
      </c>
      <c r="B230" s="158"/>
      <c r="C230" s="158">
        <v>0</v>
      </c>
      <c r="D230" s="158"/>
      <c r="E230" s="174"/>
      <c r="F230" s="174"/>
    </row>
    <row r="231" ht="24.6" customHeight="true" spans="1:6">
      <c r="A231" s="149" t="s">
        <v>1794</v>
      </c>
      <c r="B231" s="158"/>
      <c r="C231" s="158">
        <v>1377</v>
      </c>
      <c r="D231" s="158">
        <v>53</v>
      </c>
      <c r="E231" s="174">
        <v>3.84894698620189</v>
      </c>
      <c r="F231" s="174"/>
    </row>
    <row r="232" ht="24.6" customHeight="true" spans="1:6">
      <c r="A232" s="149" t="s">
        <v>1795</v>
      </c>
      <c r="B232" s="158"/>
      <c r="C232" s="158">
        <v>21</v>
      </c>
      <c r="D232" s="158"/>
      <c r="E232" s="174"/>
      <c r="F232" s="174"/>
    </row>
    <row r="233" ht="24.6" customHeight="true" spans="1:6">
      <c r="A233" s="149" t="s">
        <v>1796</v>
      </c>
      <c r="B233" s="158"/>
      <c r="C233" s="158">
        <v>0</v>
      </c>
      <c r="D233" s="158"/>
      <c r="E233" s="174"/>
      <c r="F233" s="174"/>
    </row>
    <row r="234" ht="24.6" customHeight="true" spans="1:6">
      <c r="A234" s="149" t="s">
        <v>1797</v>
      </c>
      <c r="B234" s="158"/>
      <c r="C234" s="158">
        <v>0</v>
      </c>
      <c r="D234" s="158"/>
      <c r="E234" s="174"/>
      <c r="F234" s="174"/>
    </row>
    <row r="235" ht="24.6" customHeight="true" spans="1:6">
      <c r="A235" s="149" t="s">
        <v>1798</v>
      </c>
      <c r="B235" s="158"/>
      <c r="C235" s="158">
        <v>0</v>
      </c>
      <c r="D235" s="158"/>
      <c r="E235" s="174"/>
      <c r="F235" s="174"/>
    </row>
    <row r="236" ht="24.6" customHeight="true" spans="1:6">
      <c r="A236" s="149" t="s">
        <v>1799</v>
      </c>
      <c r="B236" s="158"/>
      <c r="C236" s="158">
        <v>0</v>
      </c>
      <c r="D236" s="158"/>
      <c r="E236" s="174"/>
      <c r="F236" s="174"/>
    </row>
    <row r="237" ht="24.6" customHeight="true" spans="1:6">
      <c r="A237" s="149" t="s">
        <v>1800</v>
      </c>
      <c r="B237" s="158"/>
      <c r="C237" s="158">
        <v>0</v>
      </c>
      <c r="D237" s="158"/>
      <c r="E237" s="174"/>
      <c r="F237" s="174"/>
    </row>
    <row r="238" ht="24.6" customHeight="true" spans="1:6">
      <c r="A238" s="149" t="s">
        <v>1801</v>
      </c>
      <c r="B238" s="158"/>
      <c r="C238" s="158">
        <v>0</v>
      </c>
      <c r="D238" s="158"/>
      <c r="E238" s="174"/>
      <c r="F238" s="174"/>
    </row>
    <row r="239" ht="24.6" customHeight="true" spans="1:6">
      <c r="A239" s="149" t="s">
        <v>1802</v>
      </c>
      <c r="B239" s="158"/>
      <c r="C239" s="158">
        <v>0</v>
      </c>
      <c r="D239" s="158"/>
      <c r="E239" s="174"/>
      <c r="F239" s="174"/>
    </row>
    <row r="240" ht="24.6" customHeight="true" spans="1:6">
      <c r="A240" s="149" t="s">
        <v>1803</v>
      </c>
      <c r="B240" s="158"/>
      <c r="C240" s="158">
        <v>0</v>
      </c>
      <c r="D240" s="158"/>
      <c r="E240" s="174"/>
      <c r="F240" s="174"/>
    </row>
    <row r="241" ht="24.6" customHeight="true" spans="1:6">
      <c r="A241" s="149" t="s">
        <v>1804</v>
      </c>
      <c r="B241" s="158"/>
      <c r="C241" s="158">
        <v>0</v>
      </c>
      <c r="D241" s="158"/>
      <c r="E241" s="174"/>
      <c r="F241" s="174"/>
    </row>
    <row r="242" ht="24.6" customHeight="true" spans="1:6">
      <c r="A242" s="149" t="s">
        <v>1805</v>
      </c>
      <c r="B242" s="158"/>
      <c r="C242" s="158">
        <v>18</v>
      </c>
      <c r="D242" s="158">
        <v>18</v>
      </c>
      <c r="E242" s="174">
        <v>100</v>
      </c>
      <c r="F242" s="174"/>
    </row>
    <row r="243" ht="24.6" customHeight="true" spans="1:6">
      <c r="A243" s="149" t="s">
        <v>1806</v>
      </c>
      <c r="B243" s="158"/>
      <c r="C243" s="158">
        <v>0</v>
      </c>
      <c r="D243" s="158">
        <v>11</v>
      </c>
      <c r="E243" s="174"/>
      <c r="F243" s="174"/>
    </row>
    <row r="244" ht="24.6" customHeight="true" spans="1:6">
      <c r="A244" s="149" t="s">
        <v>1807</v>
      </c>
      <c r="B244" s="158"/>
      <c r="C244" s="158">
        <v>11</v>
      </c>
      <c r="D244" s="158"/>
      <c r="E244" s="174"/>
      <c r="F244" s="174"/>
    </row>
    <row r="245" ht="24.6" customHeight="true" spans="1:6">
      <c r="A245" s="147" t="s">
        <v>1808</v>
      </c>
      <c r="B245" s="160"/>
      <c r="C245" s="158">
        <v>0</v>
      </c>
      <c r="D245" s="160"/>
      <c r="E245" s="175"/>
      <c r="F245" s="175"/>
    </row>
    <row r="246" ht="24.6" customHeight="true" spans="1:6">
      <c r="A246" s="147" t="s">
        <v>1809</v>
      </c>
      <c r="B246" s="160"/>
      <c r="C246" s="158">
        <v>0</v>
      </c>
      <c r="D246" s="160"/>
      <c r="E246" s="175"/>
      <c r="F246" s="175"/>
    </row>
    <row r="247" ht="24.6" customHeight="true" spans="1:6">
      <c r="A247" s="149" t="s">
        <v>1810</v>
      </c>
      <c r="B247" s="158"/>
      <c r="C247" s="158">
        <v>0</v>
      </c>
      <c r="D247" s="158"/>
      <c r="E247" s="175"/>
      <c r="F247" s="174"/>
    </row>
    <row r="248" ht="24.6" customHeight="true" spans="1:6">
      <c r="A248" s="149" t="s">
        <v>1811</v>
      </c>
      <c r="B248" s="158"/>
      <c r="C248" s="158">
        <v>0</v>
      </c>
      <c r="D248" s="158"/>
      <c r="E248" s="175"/>
      <c r="F248" s="174"/>
    </row>
    <row r="249" ht="24.6" customHeight="true" spans="1:6">
      <c r="A249" s="149" t="s">
        <v>1812</v>
      </c>
      <c r="B249" s="158"/>
      <c r="C249" s="158">
        <v>0</v>
      </c>
      <c r="D249" s="158"/>
      <c r="E249" s="175"/>
      <c r="F249" s="174"/>
    </row>
    <row r="250" ht="24.6" customHeight="true" spans="1:6">
      <c r="A250" s="149" t="s">
        <v>1813</v>
      </c>
      <c r="B250" s="158"/>
      <c r="C250" s="158">
        <v>0</v>
      </c>
      <c r="D250" s="158"/>
      <c r="E250" s="175"/>
      <c r="F250" s="174"/>
    </row>
    <row r="251" ht="24.6" customHeight="true" spans="1:6">
      <c r="A251" s="149" t="s">
        <v>1814</v>
      </c>
      <c r="B251" s="158"/>
      <c r="C251" s="158">
        <v>0</v>
      </c>
      <c r="D251" s="158"/>
      <c r="E251" s="175"/>
      <c r="F251" s="174"/>
    </row>
    <row r="252" ht="24.6" customHeight="true" spans="1:6">
      <c r="A252" s="149" t="s">
        <v>1815</v>
      </c>
      <c r="B252" s="158"/>
      <c r="C252" s="158">
        <v>0</v>
      </c>
      <c r="D252" s="158"/>
      <c r="E252" s="175"/>
      <c r="F252" s="174"/>
    </row>
    <row r="253" ht="24.6" customHeight="true" spans="1:6">
      <c r="A253" s="149" t="s">
        <v>1816</v>
      </c>
      <c r="B253" s="158"/>
      <c r="C253" s="158">
        <v>0</v>
      </c>
      <c r="D253" s="158"/>
      <c r="E253" s="175"/>
      <c r="F253" s="174"/>
    </row>
    <row r="254" ht="24.6" customHeight="true" spans="1:6">
      <c r="A254" s="149" t="s">
        <v>1817</v>
      </c>
      <c r="B254" s="158"/>
      <c r="C254" s="158">
        <v>0</v>
      </c>
      <c r="D254" s="158"/>
      <c r="E254" s="175"/>
      <c r="F254" s="174"/>
    </row>
    <row r="255" ht="24.6" customHeight="true" spans="1:6">
      <c r="A255" s="149" t="s">
        <v>1818</v>
      </c>
      <c r="B255" s="158"/>
      <c r="C255" s="158">
        <v>0</v>
      </c>
      <c r="D255" s="158"/>
      <c r="E255" s="175"/>
      <c r="F255" s="174"/>
    </row>
    <row r="256" ht="24.6" customHeight="true" spans="1:6">
      <c r="A256" s="149" t="s">
        <v>1819</v>
      </c>
      <c r="B256" s="158"/>
      <c r="C256" s="158">
        <v>0</v>
      </c>
      <c r="D256" s="158"/>
      <c r="E256" s="175"/>
      <c r="F256" s="174"/>
    </row>
    <row r="257" ht="24.6" customHeight="true" spans="1:6">
      <c r="A257" s="149" t="s">
        <v>1820</v>
      </c>
      <c r="B257" s="158"/>
      <c r="C257" s="158">
        <v>0</v>
      </c>
      <c r="D257" s="158"/>
      <c r="E257" s="175"/>
      <c r="F257" s="174"/>
    </row>
    <row r="258" ht="24.6" customHeight="true" spans="1:6">
      <c r="A258" s="149" t="s">
        <v>1821</v>
      </c>
      <c r="B258" s="158"/>
      <c r="C258" s="158">
        <v>0</v>
      </c>
      <c r="D258" s="158"/>
      <c r="E258" s="175"/>
      <c r="F258" s="174"/>
    </row>
    <row r="259" ht="24.6" customHeight="true" spans="1:6">
      <c r="A259" s="149" t="s">
        <v>1822</v>
      </c>
      <c r="B259" s="158"/>
      <c r="C259" s="158">
        <v>0</v>
      </c>
      <c r="D259" s="158"/>
      <c r="E259" s="175"/>
      <c r="F259" s="174"/>
    </row>
    <row r="260" ht="24.6" customHeight="true" spans="1:6">
      <c r="A260" s="149" t="s">
        <v>1823</v>
      </c>
      <c r="B260" s="158"/>
      <c r="C260" s="158">
        <v>0</v>
      </c>
      <c r="D260" s="158"/>
      <c r="E260" s="175"/>
      <c r="F260" s="174"/>
    </row>
    <row r="261" ht="24.6" customHeight="true" spans="1:6">
      <c r="A261" s="149" t="s">
        <v>1824</v>
      </c>
      <c r="B261" s="158"/>
      <c r="C261" s="158">
        <v>0</v>
      </c>
      <c r="D261" s="158"/>
      <c r="E261" s="175"/>
      <c r="F261" s="174"/>
    </row>
    <row r="262" ht="24.6" customHeight="true" spans="1:6">
      <c r="A262" s="149" t="s">
        <v>1825</v>
      </c>
      <c r="B262" s="158"/>
      <c r="C262" s="158">
        <v>0</v>
      </c>
      <c r="D262" s="158"/>
      <c r="E262" s="175"/>
      <c r="F262" s="174"/>
    </row>
    <row r="263" ht="24.6" customHeight="true" spans="1:6">
      <c r="A263" s="149" t="s">
        <v>1826</v>
      </c>
      <c r="B263" s="158"/>
      <c r="C263" s="158">
        <v>0</v>
      </c>
      <c r="D263" s="158"/>
      <c r="E263" s="175"/>
      <c r="F263" s="174"/>
    </row>
    <row r="264" ht="24.6" customHeight="true" spans="1:6">
      <c r="A264" s="149" t="s">
        <v>1827</v>
      </c>
      <c r="B264" s="158"/>
      <c r="C264" s="158">
        <v>0</v>
      </c>
      <c r="D264" s="158"/>
      <c r="E264" s="175"/>
      <c r="F264" s="174"/>
    </row>
    <row r="265" ht="24.6" customHeight="true" spans="1:6">
      <c r="A265" s="149" t="s">
        <v>1828</v>
      </c>
      <c r="B265" s="158"/>
      <c r="C265" s="158">
        <v>0</v>
      </c>
      <c r="D265" s="158"/>
      <c r="E265" s="175"/>
      <c r="F265" s="174"/>
    </row>
    <row r="266" ht="24.6" customHeight="true" spans="1:6">
      <c r="A266" s="108" t="s">
        <v>1829</v>
      </c>
      <c r="B266" s="160">
        <v>461222</v>
      </c>
      <c r="C266" s="160">
        <v>535202</v>
      </c>
      <c r="D266" s="160">
        <v>487980</v>
      </c>
      <c r="E266" s="175">
        <v>91.1767893244046</v>
      </c>
      <c r="F266" s="175">
        <v>77.9238199566611</v>
      </c>
    </row>
    <row r="267" customHeight="true" spans="1:1">
      <c r="A267" s="40"/>
    </row>
  </sheetData>
  <mergeCells count="2">
    <mergeCell ref="A1:F1"/>
    <mergeCell ref="D2:F2"/>
  </mergeCells>
  <printOptions horizontalCentered="true"/>
  <pageMargins left="0.708333333333333" right="0.708333333333333" top="0.747916666666667" bottom="0.747916666666667" header="0.314583333333333" footer="0.314583333333333"/>
  <pageSetup paperSize="9" scale="81" firstPageNumber="109" fitToHeight="0" orientation="portrait" useFirstPageNumber="true"/>
  <headerFooter>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G14" sqref="G14"/>
    </sheetView>
  </sheetViews>
  <sheetFormatPr defaultColWidth="9" defaultRowHeight="24.95" customHeight="true" outlineLevelCol="6"/>
  <cols>
    <col min="1" max="1" width="30.625" style="164" customWidth="true"/>
    <col min="2" max="2" width="12.625" style="164" customWidth="true"/>
    <col min="3" max="3" width="30.625" style="164" customWidth="true"/>
    <col min="4" max="4" width="12.625" style="164" customWidth="true"/>
    <col min="6" max="7" width="9.5" customWidth="true"/>
  </cols>
  <sheetData>
    <row r="1" customHeight="true" spans="1:4">
      <c r="A1" s="136" t="s">
        <v>1830</v>
      </c>
      <c r="B1" s="136"/>
      <c r="C1" s="136"/>
      <c r="D1" s="136"/>
    </row>
    <row r="2" customHeight="true" spans="1:4">
      <c r="A2" s="165" t="s">
        <v>1831</v>
      </c>
      <c r="B2" s="165"/>
      <c r="C2" s="165"/>
      <c r="D2" s="165"/>
    </row>
    <row r="3" s="163" customFormat="true" customHeight="true" spans="1:4">
      <c r="A3" s="127" t="s">
        <v>1371</v>
      </c>
      <c r="B3" s="127" t="s">
        <v>5</v>
      </c>
      <c r="C3" s="127" t="s">
        <v>1371</v>
      </c>
      <c r="D3" s="127" t="s">
        <v>5</v>
      </c>
    </row>
    <row r="4" s="163" customFormat="true" customHeight="true" spans="1:4">
      <c r="A4" s="113" t="s">
        <v>1832</v>
      </c>
      <c r="B4" s="166">
        <v>457202</v>
      </c>
      <c r="C4" s="113" t="s">
        <v>1833</v>
      </c>
      <c r="D4" s="166">
        <v>487980</v>
      </c>
    </row>
    <row r="5" s="163" customFormat="true" customHeight="true" spans="1:4">
      <c r="A5" s="113" t="s">
        <v>1834</v>
      </c>
      <c r="B5" s="166">
        <v>10781</v>
      </c>
      <c r="C5" s="113" t="s">
        <v>1835</v>
      </c>
      <c r="D5" s="166"/>
    </row>
    <row r="6" s="163" customFormat="true" customHeight="true" spans="1:4">
      <c r="A6" s="113" t="s">
        <v>1836</v>
      </c>
      <c r="B6" s="166"/>
      <c r="C6" s="113" t="s">
        <v>1837</v>
      </c>
      <c r="D6" s="166"/>
    </row>
    <row r="7" s="163" customFormat="true" customHeight="true" spans="1:4">
      <c r="A7" s="113" t="s">
        <v>1838</v>
      </c>
      <c r="B7" s="166">
        <v>13934</v>
      </c>
      <c r="C7" s="113"/>
      <c r="D7" s="166"/>
    </row>
    <row r="8" s="163" customFormat="true" customHeight="true" spans="1:7">
      <c r="A8" s="113" t="s">
        <v>1839</v>
      </c>
      <c r="B8" s="166">
        <f>B9+B10</f>
        <v>44068</v>
      </c>
      <c r="C8" s="113" t="s">
        <v>1840</v>
      </c>
      <c r="D8" s="166">
        <v>33000</v>
      </c>
      <c r="G8" s="169"/>
    </row>
    <row r="9" s="163" customFormat="true" customHeight="true" spans="1:4">
      <c r="A9" s="113" t="s">
        <v>1841</v>
      </c>
      <c r="B9" s="166"/>
      <c r="C9" s="113"/>
      <c r="D9" s="166"/>
    </row>
    <row r="10" s="163" customFormat="true" customHeight="true" spans="1:4">
      <c r="A10" s="113" t="s">
        <v>1842</v>
      </c>
      <c r="B10" s="166">
        <v>44068</v>
      </c>
      <c r="C10" s="113"/>
      <c r="D10" s="166"/>
    </row>
    <row r="11" s="163" customFormat="true" customHeight="true" spans="1:4">
      <c r="A11" s="113" t="s">
        <v>1843</v>
      </c>
      <c r="B11" s="166"/>
      <c r="C11" s="113" t="s">
        <v>1844</v>
      </c>
      <c r="D11" s="166">
        <f>D12</f>
        <v>79526</v>
      </c>
    </row>
    <row r="12" s="163" customFormat="true" customHeight="true" spans="1:4">
      <c r="A12" s="113"/>
      <c r="B12" s="167"/>
      <c r="C12" s="113" t="s">
        <v>1845</v>
      </c>
      <c r="D12" s="166">
        <v>79526</v>
      </c>
    </row>
    <row r="13" s="163" customFormat="true" customHeight="true" spans="1:4">
      <c r="A13" s="113" t="s">
        <v>1846</v>
      </c>
      <c r="B13" s="166">
        <f>B14</f>
        <v>127826</v>
      </c>
      <c r="C13" s="113" t="s">
        <v>1847</v>
      </c>
      <c r="D13" s="166"/>
    </row>
    <row r="14" s="163" customFormat="true" customHeight="true" spans="1:6">
      <c r="A14" s="113" t="s">
        <v>1848</v>
      </c>
      <c r="B14" s="166">
        <v>127826</v>
      </c>
      <c r="C14" s="113" t="s">
        <v>1849</v>
      </c>
      <c r="D14" s="166">
        <v>53305</v>
      </c>
      <c r="F14" s="169"/>
    </row>
    <row r="15" s="163" customFormat="true" customHeight="true" spans="1:4">
      <c r="A15" s="127" t="s">
        <v>1850</v>
      </c>
      <c r="B15" s="168">
        <f>B4+B5+B7+B8+B13</f>
        <v>653811</v>
      </c>
      <c r="C15" s="127" t="s">
        <v>1851</v>
      </c>
      <c r="D15" s="168">
        <f>D4+D8+D11+D14</f>
        <v>653811</v>
      </c>
    </row>
    <row r="16" s="163" customFormat="true" customHeight="true" spans="1:4">
      <c r="A16" s="164"/>
      <c r="B16" s="164"/>
      <c r="C16" s="164"/>
      <c r="D16" s="164"/>
    </row>
    <row r="17" s="163" customFormat="true" customHeight="true" spans="1:4">
      <c r="A17" s="164"/>
      <c r="B17" s="164"/>
      <c r="C17" s="164"/>
      <c r="D17" s="164"/>
    </row>
    <row r="18" s="163" customFormat="true" customHeight="true" spans="1:4">
      <c r="A18" s="164"/>
      <c r="B18" s="164"/>
      <c r="C18" s="164"/>
      <c r="D18" s="164"/>
    </row>
    <row r="19" s="163" customFormat="true" customHeight="true" spans="1:4">
      <c r="A19" s="164"/>
      <c r="B19" s="164"/>
      <c r="C19" s="164"/>
      <c r="D19" s="164"/>
    </row>
    <row r="20" s="163" customFormat="true" customHeight="true" spans="1:4">
      <c r="A20" s="164"/>
      <c r="B20" s="164"/>
      <c r="C20" s="164"/>
      <c r="D20" s="164"/>
    </row>
  </sheetData>
  <mergeCells count="2">
    <mergeCell ref="A1:D1"/>
    <mergeCell ref="A2:D2"/>
  </mergeCells>
  <printOptions horizontalCentered="true"/>
  <pageMargins left="0.708661417322835" right="0.708661417322835" top="0.748031496062992" bottom="0.748031496062992" header="0.31496062992126" footer="0.31496062992126"/>
  <pageSetup paperSize="9" firstPageNumber="118" orientation="portrait" useFirstPageNumber="true"/>
  <headerFooter>
    <oddFooter>&amp;C&amp;P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H20" sqref="H20"/>
    </sheetView>
  </sheetViews>
  <sheetFormatPr defaultColWidth="9" defaultRowHeight="24.95" customHeight="true" outlineLevelCol="5"/>
  <cols>
    <col min="1" max="1" width="24.625" style="124" customWidth="true"/>
    <col min="2" max="6" width="12.125" style="124" customWidth="true"/>
    <col min="7" max="16384" width="9" style="124"/>
  </cols>
  <sheetData>
    <row r="1" customHeight="true" spans="1:6">
      <c r="A1" s="41" t="s">
        <v>1852</v>
      </c>
      <c r="B1" s="41"/>
      <c r="C1" s="41"/>
      <c r="D1" s="41"/>
      <c r="E1" s="41"/>
      <c r="F1" s="41"/>
    </row>
    <row r="2" customHeight="true" spans="1:6">
      <c r="A2" s="40"/>
      <c r="B2" s="40"/>
      <c r="C2" s="40"/>
      <c r="D2" s="155" t="s">
        <v>1853</v>
      </c>
      <c r="E2" s="155"/>
      <c r="F2" s="155"/>
    </row>
    <row r="3" customHeight="true" spans="1:6">
      <c r="A3" s="156" t="s">
        <v>1567</v>
      </c>
      <c r="B3" s="156" t="s">
        <v>1568</v>
      </c>
      <c r="C3" s="156" t="s">
        <v>1569</v>
      </c>
      <c r="D3" s="127" t="s">
        <v>5</v>
      </c>
      <c r="E3" s="156" t="s">
        <v>1854</v>
      </c>
      <c r="F3" s="156" t="s">
        <v>1855</v>
      </c>
    </row>
    <row r="4" customHeight="true" spans="1:6">
      <c r="A4" s="132" t="s">
        <v>1570</v>
      </c>
      <c r="B4" s="138">
        <v>15200</v>
      </c>
      <c r="C4" s="157">
        <v>15200</v>
      </c>
      <c r="D4" s="158">
        <v>13137</v>
      </c>
      <c r="E4" s="161">
        <v>86.4276315789474</v>
      </c>
      <c r="F4" s="161">
        <v>105.594405594406</v>
      </c>
    </row>
    <row r="5" customHeight="true" spans="1:6">
      <c r="A5" s="132" t="s">
        <v>1571</v>
      </c>
      <c r="B5" s="138">
        <v>1500</v>
      </c>
      <c r="C5" s="157">
        <v>1500</v>
      </c>
      <c r="D5" s="158">
        <v>685</v>
      </c>
      <c r="E5" s="161">
        <v>45.6666666666667</v>
      </c>
      <c r="F5" s="161">
        <v>93.4515688949523</v>
      </c>
    </row>
    <row r="6" customHeight="true" spans="1:6">
      <c r="A6" s="132" t="s">
        <v>1572</v>
      </c>
      <c r="B6" s="138">
        <v>223300</v>
      </c>
      <c r="C6" s="157">
        <v>223300</v>
      </c>
      <c r="D6" s="158">
        <v>226318</v>
      </c>
      <c r="E6" s="161">
        <v>101.351545006717</v>
      </c>
      <c r="F6" s="161">
        <v>131.660606765758</v>
      </c>
    </row>
    <row r="7" customHeight="true" spans="1:6">
      <c r="A7" s="132" t="s">
        <v>1573</v>
      </c>
      <c r="B7" s="138">
        <v>4000</v>
      </c>
      <c r="C7" s="157">
        <v>4000</v>
      </c>
      <c r="D7" s="158">
        <v>4459</v>
      </c>
      <c r="E7" s="161">
        <v>111.475</v>
      </c>
      <c r="F7" s="161">
        <v>67.5708440672829</v>
      </c>
    </row>
    <row r="8" customHeight="true" spans="1:6">
      <c r="A8" s="132" t="s">
        <v>1574</v>
      </c>
      <c r="B8" s="138">
        <v>3500</v>
      </c>
      <c r="C8" s="157">
        <v>3500</v>
      </c>
      <c r="D8" s="158">
        <v>4351</v>
      </c>
      <c r="E8" s="161">
        <v>124.314285714286</v>
      </c>
      <c r="F8" s="161">
        <v>483.444444444444</v>
      </c>
    </row>
    <row r="9" customHeight="true" spans="1:6">
      <c r="A9" s="132" t="s">
        <v>1575</v>
      </c>
      <c r="B9" s="138"/>
      <c r="C9" s="157"/>
      <c r="D9" s="158"/>
      <c r="E9" s="161"/>
      <c r="F9" s="161"/>
    </row>
    <row r="10" customHeight="true" spans="1:6">
      <c r="A10" s="156" t="s">
        <v>1856</v>
      </c>
      <c r="B10" s="120">
        <v>247500</v>
      </c>
      <c r="C10" s="159">
        <v>247500</v>
      </c>
      <c r="D10" s="160">
        <v>248950</v>
      </c>
      <c r="E10" s="162">
        <v>100.585858585859</v>
      </c>
      <c r="F10" s="162">
        <v>129.279007934859</v>
      </c>
    </row>
  </sheetData>
  <mergeCells count="2">
    <mergeCell ref="A1:F1"/>
    <mergeCell ref="D2:F2"/>
  </mergeCells>
  <printOptions horizontalCentered="true"/>
  <pageMargins left="0.708333333333333" right="0.708333333333333" top="0.747916666666667" bottom="0.747916666666667" header="0.314583333333333" footer="0.314583333333333"/>
  <pageSetup paperSize="9" firstPageNumber="119" orientation="portrait" useFirstPageNumber="true"/>
  <headerFooter>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67"/>
  <sheetViews>
    <sheetView showZeros="0" zoomScale="85" zoomScaleNormal="85" topLeftCell="A247" workbookViewId="0">
      <selection activeCell="N275" sqref="N275"/>
    </sheetView>
  </sheetViews>
  <sheetFormatPr defaultColWidth="9" defaultRowHeight="24.95" customHeight="true" outlineLevelCol="5"/>
  <cols>
    <col min="1" max="1" width="57.625" style="105" customWidth="true"/>
    <col min="2" max="2" width="8.625" style="105" customWidth="true"/>
    <col min="3" max="4" width="8.625" style="141" customWidth="true"/>
    <col min="5" max="6" width="8.625" style="105" customWidth="true"/>
    <col min="7" max="16384" width="9" style="105"/>
  </cols>
  <sheetData>
    <row r="1" customHeight="true" spans="1:6">
      <c r="A1" s="142" t="s">
        <v>1857</v>
      </c>
      <c r="B1" s="142"/>
      <c r="C1" s="142"/>
      <c r="D1" s="142"/>
      <c r="E1" s="142"/>
      <c r="F1" s="142"/>
    </row>
    <row r="2" s="139" customFormat="true" ht="15" customHeight="true" spans="3:6">
      <c r="C2" s="143"/>
      <c r="D2" s="144" t="s">
        <v>1858</v>
      </c>
      <c r="E2" s="144"/>
      <c r="F2" s="144"/>
    </row>
    <row r="3" s="39" customFormat="true" ht="32.1" customHeight="true" spans="1:6">
      <c r="A3" s="108" t="s">
        <v>267</v>
      </c>
      <c r="B3" s="145" t="s">
        <v>3</v>
      </c>
      <c r="C3" s="145" t="s">
        <v>4</v>
      </c>
      <c r="D3" s="146" t="s">
        <v>5</v>
      </c>
      <c r="E3" s="145" t="s">
        <v>6</v>
      </c>
      <c r="F3" s="145" t="s">
        <v>7</v>
      </c>
    </row>
    <row r="4" ht="24.6" customHeight="true" spans="1:6">
      <c r="A4" s="147" t="s">
        <v>1579</v>
      </c>
      <c r="B4" s="148"/>
      <c r="C4" s="148"/>
      <c r="D4" s="148">
        <v>0</v>
      </c>
      <c r="E4" s="117"/>
      <c r="F4" s="117"/>
    </row>
    <row r="5" ht="24.6" customHeight="true" spans="1:6">
      <c r="A5" s="147" t="s">
        <v>1580</v>
      </c>
      <c r="B5" s="148"/>
      <c r="C5" s="148"/>
      <c r="D5" s="148">
        <v>0</v>
      </c>
      <c r="E5" s="117"/>
      <c r="F5" s="117"/>
    </row>
    <row r="6" ht="24.6" customHeight="true" spans="1:6">
      <c r="A6" s="149" t="s">
        <v>1581</v>
      </c>
      <c r="B6" s="148"/>
      <c r="C6" s="148"/>
      <c r="D6" s="148">
        <v>0</v>
      </c>
      <c r="E6" s="117"/>
      <c r="F6" s="117"/>
    </row>
    <row r="7" ht="24.6" customHeight="true" spans="1:6">
      <c r="A7" s="149" t="s">
        <v>1582</v>
      </c>
      <c r="B7" s="148"/>
      <c r="C7" s="148"/>
      <c r="D7" s="148">
        <v>0</v>
      </c>
      <c r="E7" s="117"/>
      <c r="F7" s="117"/>
    </row>
    <row r="8" ht="24.6" customHeight="true" spans="1:6">
      <c r="A8" s="149" t="s">
        <v>1583</v>
      </c>
      <c r="B8" s="148"/>
      <c r="C8" s="148"/>
      <c r="D8" s="148">
        <v>0</v>
      </c>
      <c r="E8" s="117"/>
      <c r="F8" s="117"/>
    </row>
    <row r="9" ht="24.6" customHeight="true" spans="1:6">
      <c r="A9" s="149" t="s">
        <v>1584</v>
      </c>
      <c r="B9" s="148"/>
      <c r="C9" s="148"/>
      <c r="D9" s="148">
        <v>0</v>
      </c>
      <c r="E9" s="117"/>
      <c r="F9" s="117"/>
    </row>
    <row r="10" ht="24.6" customHeight="true" spans="1:6">
      <c r="A10" s="149" t="s">
        <v>1585</v>
      </c>
      <c r="B10" s="148"/>
      <c r="C10" s="148"/>
      <c r="D10" s="148">
        <v>0</v>
      </c>
      <c r="E10" s="117"/>
      <c r="F10" s="117"/>
    </row>
    <row r="11" ht="24.6" customHeight="true" spans="1:6">
      <c r="A11" s="149" t="s">
        <v>1586</v>
      </c>
      <c r="B11" s="148"/>
      <c r="C11" s="148"/>
      <c r="D11" s="148">
        <v>0</v>
      </c>
      <c r="E11" s="117"/>
      <c r="F11" s="117"/>
    </row>
    <row r="12" ht="24.6" customHeight="true" spans="1:6">
      <c r="A12" s="147" t="s">
        <v>1587</v>
      </c>
      <c r="B12" s="148"/>
      <c r="C12" s="148"/>
      <c r="D12" s="148">
        <v>0</v>
      </c>
      <c r="E12" s="117"/>
      <c r="F12" s="117"/>
    </row>
    <row r="13" ht="24.6" customHeight="true" spans="1:6">
      <c r="A13" s="147" t="s">
        <v>1588</v>
      </c>
      <c r="B13" s="148"/>
      <c r="C13" s="148"/>
      <c r="D13" s="148">
        <v>0</v>
      </c>
      <c r="E13" s="117"/>
      <c r="F13" s="117"/>
    </row>
    <row r="14" ht="24.6" customHeight="true" spans="1:6">
      <c r="A14" s="149" t="s">
        <v>1589</v>
      </c>
      <c r="B14" s="148"/>
      <c r="C14" s="148"/>
      <c r="D14" s="148">
        <v>0</v>
      </c>
      <c r="E14" s="117"/>
      <c r="F14" s="117"/>
    </row>
    <row r="15" ht="24.6" customHeight="true" spans="1:6">
      <c r="A15" s="149" t="s">
        <v>1590</v>
      </c>
      <c r="B15" s="148"/>
      <c r="C15" s="148"/>
      <c r="D15" s="148">
        <v>0</v>
      </c>
      <c r="E15" s="117"/>
      <c r="F15" s="117"/>
    </row>
    <row r="16" ht="24.6" customHeight="true" spans="1:6">
      <c r="A16" s="149" t="s">
        <v>1591</v>
      </c>
      <c r="B16" s="148"/>
      <c r="C16" s="148"/>
      <c r="D16" s="148">
        <v>0</v>
      </c>
      <c r="E16" s="117"/>
      <c r="F16" s="117"/>
    </row>
    <row r="17" ht="24.6" customHeight="true" spans="1:6">
      <c r="A17" s="149" t="s">
        <v>1592</v>
      </c>
      <c r="B17" s="148"/>
      <c r="C17" s="148"/>
      <c r="D17" s="148">
        <v>0</v>
      </c>
      <c r="E17" s="117"/>
      <c r="F17" s="117"/>
    </row>
    <row r="18" ht="24.6" customHeight="true" spans="1:6">
      <c r="A18" s="147" t="s">
        <v>1593</v>
      </c>
      <c r="B18" s="148"/>
      <c r="C18" s="148"/>
      <c r="D18" s="148">
        <v>0</v>
      </c>
      <c r="E18" s="117"/>
      <c r="F18" s="117"/>
    </row>
    <row r="19" ht="24.6" customHeight="true" spans="1:6">
      <c r="A19" s="149" t="s">
        <v>1594</v>
      </c>
      <c r="B19" s="148"/>
      <c r="C19" s="148"/>
      <c r="D19" s="148">
        <v>0</v>
      </c>
      <c r="E19" s="117"/>
      <c r="F19" s="117"/>
    </row>
    <row r="20" ht="24.6" customHeight="true" spans="1:6">
      <c r="A20" s="149" t="s">
        <v>1595</v>
      </c>
      <c r="B20" s="148"/>
      <c r="C20" s="148"/>
      <c r="D20" s="148">
        <v>0</v>
      </c>
      <c r="E20" s="117"/>
      <c r="F20" s="117"/>
    </row>
    <row r="21" ht="24.6" customHeight="true" spans="1:6">
      <c r="A21" s="149" t="s">
        <v>1596</v>
      </c>
      <c r="B21" s="148"/>
      <c r="C21" s="148"/>
      <c r="D21" s="148">
        <v>0</v>
      </c>
      <c r="E21" s="117"/>
      <c r="F21" s="117"/>
    </row>
    <row r="22" ht="24.6" customHeight="true" spans="1:6">
      <c r="A22" s="149" t="s">
        <v>1597</v>
      </c>
      <c r="B22" s="148"/>
      <c r="C22" s="148"/>
      <c r="D22" s="148">
        <v>0</v>
      </c>
      <c r="E22" s="117"/>
      <c r="F22" s="117"/>
    </row>
    <row r="23" ht="24.6" customHeight="true" spans="1:6">
      <c r="A23" s="149" t="s">
        <v>1598</v>
      </c>
      <c r="B23" s="148"/>
      <c r="C23" s="148"/>
      <c r="D23" s="148">
        <v>0</v>
      </c>
      <c r="E23" s="117"/>
      <c r="F23" s="117"/>
    </row>
    <row r="24" ht="24.6" customHeight="true" spans="1:6">
      <c r="A24" s="147" t="s">
        <v>1599</v>
      </c>
      <c r="B24" s="148"/>
      <c r="C24" s="148"/>
      <c r="D24" s="148">
        <v>0</v>
      </c>
      <c r="E24" s="117"/>
      <c r="F24" s="117"/>
    </row>
    <row r="25" ht="24.6" customHeight="true" spans="1:6">
      <c r="A25" s="149" t="s">
        <v>1600</v>
      </c>
      <c r="B25" s="148"/>
      <c r="C25" s="148"/>
      <c r="D25" s="148">
        <v>0</v>
      </c>
      <c r="E25" s="117"/>
      <c r="F25" s="117"/>
    </row>
    <row r="26" ht="24.6" customHeight="true" spans="1:6">
      <c r="A26" s="149" t="s">
        <v>1601</v>
      </c>
      <c r="B26" s="148"/>
      <c r="C26" s="148"/>
      <c r="D26" s="148">
        <v>0</v>
      </c>
      <c r="E26" s="117"/>
      <c r="F26" s="117"/>
    </row>
    <row r="27" ht="24.6" customHeight="true" spans="1:6">
      <c r="A27" s="147" t="s">
        <v>1602</v>
      </c>
      <c r="B27" s="150"/>
      <c r="C27" s="150"/>
      <c r="D27" s="150">
        <v>0</v>
      </c>
      <c r="E27" s="131"/>
      <c r="F27" s="131"/>
    </row>
    <row r="28" ht="24.6" customHeight="true" spans="1:6">
      <c r="A28" s="147" t="s">
        <v>1603</v>
      </c>
      <c r="B28" s="150"/>
      <c r="C28" s="150"/>
      <c r="D28" s="150">
        <v>0</v>
      </c>
      <c r="E28" s="131"/>
      <c r="F28" s="131"/>
    </row>
    <row r="29" ht="24.6" customHeight="true" spans="1:6">
      <c r="A29" s="149" t="s">
        <v>1604</v>
      </c>
      <c r="B29" s="148"/>
      <c r="C29" s="148"/>
      <c r="D29" s="148">
        <v>0</v>
      </c>
      <c r="E29" s="117"/>
      <c r="F29" s="117"/>
    </row>
    <row r="30" ht="24.6" customHeight="true" spans="1:6">
      <c r="A30" s="149" t="s">
        <v>1605</v>
      </c>
      <c r="B30" s="148"/>
      <c r="C30" s="148"/>
      <c r="D30" s="148">
        <v>0</v>
      </c>
      <c r="E30" s="117"/>
      <c r="F30" s="117"/>
    </row>
    <row r="31" ht="24.6" customHeight="true" spans="1:6">
      <c r="A31" s="149" t="s">
        <v>1606</v>
      </c>
      <c r="B31" s="148"/>
      <c r="C31" s="148"/>
      <c r="D31" s="148">
        <v>0</v>
      </c>
      <c r="E31" s="117"/>
      <c r="F31" s="117"/>
    </row>
    <row r="32" ht="24.6" customHeight="true" spans="1:6">
      <c r="A32" s="147" t="s">
        <v>1607</v>
      </c>
      <c r="B32" s="148"/>
      <c r="C32" s="148"/>
      <c r="D32" s="148">
        <v>0</v>
      </c>
      <c r="E32" s="117"/>
      <c r="F32" s="117"/>
    </row>
    <row r="33" ht="24.6" customHeight="true" spans="1:6">
      <c r="A33" s="149" t="s">
        <v>1604</v>
      </c>
      <c r="B33" s="148"/>
      <c r="C33" s="148"/>
      <c r="D33" s="148">
        <v>0</v>
      </c>
      <c r="E33" s="117"/>
      <c r="F33" s="117"/>
    </row>
    <row r="34" ht="24.6" customHeight="true" spans="1:6">
      <c r="A34" s="149" t="s">
        <v>1605</v>
      </c>
      <c r="B34" s="148"/>
      <c r="C34" s="148"/>
      <c r="D34" s="148">
        <v>0</v>
      </c>
      <c r="E34" s="117"/>
      <c r="F34" s="117"/>
    </row>
    <row r="35" ht="24.6" customHeight="true" spans="1:6">
      <c r="A35" s="149" t="s">
        <v>1608</v>
      </c>
      <c r="B35" s="148"/>
      <c r="C35" s="148"/>
      <c r="D35" s="148">
        <v>0</v>
      </c>
      <c r="E35" s="117"/>
      <c r="F35" s="117"/>
    </row>
    <row r="36" ht="24.6" customHeight="true" spans="1:6">
      <c r="A36" s="147" t="s">
        <v>1609</v>
      </c>
      <c r="B36" s="148"/>
      <c r="C36" s="148"/>
      <c r="D36" s="148">
        <v>0</v>
      </c>
      <c r="E36" s="117"/>
      <c r="F36" s="117"/>
    </row>
    <row r="37" ht="24.6" customHeight="true" spans="1:6">
      <c r="A37" s="149" t="s">
        <v>1605</v>
      </c>
      <c r="B37" s="148"/>
      <c r="C37" s="148"/>
      <c r="D37" s="148">
        <v>0</v>
      </c>
      <c r="E37" s="117"/>
      <c r="F37" s="117"/>
    </row>
    <row r="38" ht="24.6" customHeight="true" spans="1:6">
      <c r="A38" s="149" t="s">
        <v>1610</v>
      </c>
      <c r="B38" s="148"/>
      <c r="C38" s="148"/>
      <c r="D38" s="148">
        <v>0</v>
      </c>
      <c r="E38" s="117"/>
      <c r="F38" s="117"/>
    </row>
    <row r="39" ht="24.6" customHeight="true" spans="1:6">
      <c r="A39" s="147" t="s">
        <v>1611</v>
      </c>
      <c r="B39" s="148"/>
      <c r="C39" s="148"/>
      <c r="D39" s="148">
        <v>0</v>
      </c>
      <c r="E39" s="117"/>
      <c r="F39" s="117"/>
    </row>
    <row r="40" ht="24.6" customHeight="true" spans="1:6">
      <c r="A40" s="147" t="s">
        <v>1612</v>
      </c>
      <c r="B40" s="148"/>
      <c r="C40" s="148"/>
      <c r="D40" s="148">
        <v>0</v>
      </c>
      <c r="E40" s="117"/>
      <c r="F40" s="117"/>
    </row>
    <row r="41" ht="24.6" customHeight="true" spans="1:6">
      <c r="A41" s="149" t="s">
        <v>1613</v>
      </c>
      <c r="B41" s="148"/>
      <c r="C41" s="148"/>
      <c r="D41" s="148">
        <v>0</v>
      </c>
      <c r="E41" s="117"/>
      <c r="F41" s="117"/>
    </row>
    <row r="42" ht="24.6" customHeight="true" spans="1:6">
      <c r="A42" s="149" t="s">
        <v>1614</v>
      </c>
      <c r="B42" s="148"/>
      <c r="C42" s="148"/>
      <c r="D42" s="148">
        <v>0</v>
      </c>
      <c r="E42" s="117"/>
      <c r="F42" s="117"/>
    </row>
    <row r="43" ht="24.6" customHeight="true" spans="1:6">
      <c r="A43" s="149" t="s">
        <v>1615</v>
      </c>
      <c r="B43" s="148"/>
      <c r="C43" s="148"/>
      <c r="D43" s="148">
        <v>0</v>
      </c>
      <c r="E43" s="117"/>
      <c r="F43" s="117"/>
    </row>
    <row r="44" ht="24.6" customHeight="true" spans="1:6">
      <c r="A44" s="149" t="s">
        <v>1616</v>
      </c>
      <c r="B44" s="148"/>
      <c r="C44" s="148"/>
      <c r="D44" s="148">
        <v>0</v>
      </c>
      <c r="E44" s="117"/>
      <c r="F44" s="117"/>
    </row>
    <row r="45" ht="24.6" customHeight="true" spans="1:6">
      <c r="A45" s="147" t="s">
        <v>1617</v>
      </c>
      <c r="B45" s="148"/>
      <c r="C45" s="148"/>
      <c r="D45" s="148">
        <v>0</v>
      </c>
      <c r="E45" s="117"/>
      <c r="F45" s="117"/>
    </row>
    <row r="46" ht="24.6" customHeight="true" spans="1:6">
      <c r="A46" s="149" t="s">
        <v>1618</v>
      </c>
      <c r="B46" s="148"/>
      <c r="C46" s="148"/>
      <c r="D46" s="148">
        <v>0</v>
      </c>
      <c r="E46" s="117"/>
      <c r="F46" s="117"/>
    </row>
    <row r="47" ht="24.6" customHeight="true" spans="1:6">
      <c r="A47" s="149" t="s">
        <v>1619</v>
      </c>
      <c r="B47" s="148"/>
      <c r="C47" s="148"/>
      <c r="D47" s="148">
        <v>0</v>
      </c>
      <c r="E47" s="117"/>
      <c r="F47" s="117"/>
    </row>
    <row r="48" ht="24.6" customHeight="true" spans="1:6">
      <c r="A48" s="149" t="s">
        <v>1620</v>
      </c>
      <c r="B48" s="148"/>
      <c r="C48" s="148"/>
      <c r="D48" s="148">
        <v>0</v>
      </c>
      <c r="E48" s="117"/>
      <c r="F48" s="117"/>
    </row>
    <row r="49" ht="24.6" customHeight="true" spans="1:6">
      <c r="A49" s="149" t="s">
        <v>1621</v>
      </c>
      <c r="B49" s="148"/>
      <c r="C49" s="148"/>
      <c r="D49" s="148">
        <v>0</v>
      </c>
      <c r="E49" s="117"/>
      <c r="F49" s="117"/>
    </row>
    <row r="50" ht="24.6" customHeight="true" spans="1:6">
      <c r="A50" s="147" t="s">
        <v>1622</v>
      </c>
      <c r="B50" s="150">
        <f>B51+B64+B68+B69+B75+B93</f>
        <v>220996</v>
      </c>
      <c r="C50" s="150">
        <f>C51+C64+C68+C69+C75+C93</f>
        <v>229374</v>
      </c>
      <c r="D50" s="150">
        <f t="shared" ref="D50" si="0">D51+D64+D68+D69+D75+D93</f>
        <v>197283</v>
      </c>
      <c r="E50" s="151">
        <f t="shared" ref="E50:E78" si="1">D50/C50*100</f>
        <v>86.009312302179</v>
      </c>
      <c r="F50" s="152">
        <v>159.752374628521</v>
      </c>
    </row>
    <row r="51" ht="24.6" customHeight="true" spans="1:6">
      <c r="A51" s="147" t="s">
        <v>1859</v>
      </c>
      <c r="B51" s="150">
        <f>SUM(B52:B63)</f>
        <v>196796</v>
      </c>
      <c r="C51" s="150">
        <f>SUM(C52:C63)</f>
        <v>202674</v>
      </c>
      <c r="D51" s="150">
        <f t="shared" ref="D51" si="2">SUM(D52:D63)</f>
        <v>189259</v>
      </c>
      <c r="E51" s="151">
        <f t="shared" si="1"/>
        <v>93.3809960823786</v>
      </c>
      <c r="F51" s="152"/>
    </row>
    <row r="52" ht="24.6" customHeight="true" spans="1:6">
      <c r="A52" s="149" t="s">
        <v>1624</v>
      </c>
      <c r="B52" s="148"/>
      <c r="C52" s="148"/>
      <c r="D52" s="148">
        <v>0</v>
      </c>
      <c r="E52" s="151"/>
      <c r="F52" s="153"/>
    </row>
    <row r="53" ht="24.6" customHeight="true" spans="1:6">
      <c r="A53" s="149" t="s">
        <v>1625</v>
      </c>
      <c r="B53" s="148">
        <v>196796</v>
      </c>
      <c r="C53" s="148">
        <f>4678+196796</f>
        <v>201474</v>
      </c>
      <c r="D53" s="148">
        <v>188110</v>
      </c>
      <c r="E53" s="151">
        <f t="shared" si="1"/>
        <v>93.3668860498129</v>
      </c>
      <c r="F53" s="153"/>
    </row>
    <row r="54" ht="24.6" customHeight="true" spans="1:6">
      <c r="A54" s="149" t="s">
        <v>1626</v>
      </c>
      <c r="B54" s="148"/>
      <c r="C54" s="148">
        <v>300</v>
      </c>
      <c r="D54" s="148">
        <v>324</v>
      </c>
      <c r="E54" s="151">
        <f t="shared" si="1"/>
        <v>108</v>
      </c>
      <c r="F54" s="153"/>
    </row>
    <row r="55" ht="24.6" customHeight="true" spans="1:6">
      <c r="A55" s="149" t="s">
        <v>1627</v>
      </c>
      <c r="B55" s="148"/>
      <c r="C55" s="148"/>
      <c r="D55" s="148">
        <v>0</v>
      </c>
      <c r="E55" s="151"/>
      <c r="F55" s="153"/>
    </row>
    <row r="56" ht="24.6" customHeight="true" spans="1:6">
      <c r="A56" s="149" t="s">
        <v>1628</v>
      </c>
      <c r="B56" s="148"/>
      <c r="C56" s="148"/>
      <c r="D56" s="148">
        <v>0</v>
      </c>
      <c r="E56" s="151"/>
      <c r="F56" s="153"/>
    </row>
    <row r="57" ht="24.6" customHeight="true" spans="1:6">
      <c r="A57" s="149" t="s">
        <v>1629</v>
      </c>
      <c r="B57" s="148"/>
      <c r="C57" s="148"/>
      <c r="D57" s="148">
        <v>0</v>
      </c>
      <c r="E57" s="151"/>
      <c r="F57" s="153"/>
    </row>
    <row r="58" ht="24.6" customHeight="true" spans="1:6">
      <c r="A58" s="149" t="s">
        <v>1630</v>
      </c>
      <c r="B58" s="148"/>
      <c r="C58" s="148"/>
      <c r="D58" s="148">
        <v>0</v>
      </c>
      <c r="E58" s="151"/>
      <c r="F58" s="153"/>
    </row>
    <row r="59" ht="24.6" customHeight="true" spans="1:6">
      <c r="A59" s="149" t="s">
        <v>1631</v>
      </c>
      <c r="B59" s="148"/>
      <c r="C59" s="148"/>
      <c r="D59" s="148">
        <v>0</v>
      </c>
      <c r="E59" s="151"/>
      <c r="F59" s="153"/>
    </row>
    <row r="60" ht="24.6" customHeight="true" spans="1:6">
      <c r="A60" s="149" t="s">
        <v>1632</v>
      </c>
      <c r="B60" s="148"/>
      <c r="C60" s="148"/>
      <c r="D60" s="148"/>
      <c r="E60" s="151"/>
      <c r="F60" s="153"/>
    </row>
    <row r="61" ht="24.6" customHeight="true" spans="1:6">
      <c r="A61" s="149" t="s">
        <v>1633</v>
      </c>
      <c r="B61" s="148"/>
      <c r="C61" s="148"/>
      <c r="D61" s="148">
        <v>0</v>
      </c>
      <c r="E61" s="151"/>
      <c r="F61" s="153"/>
    </row>
    <row r="62" ht="24.6" customHeight="true" spans="1:6">
      <c r="A62" s="149" t="s">
        <v>1634</v>
      </c>
      <c r="B62" s="148"/>
      <c r="C62" s="148"/>
      <c r="D62" s="148">
        <v>0</v>
      </c>
      <c r="E62" s="151"/>
      <c r="F62" s="153"/>
    </row>
    <row r="63" ht="24.6" customHeight="true" spans="1:6">
      <c r="A63" s="149" t="s">
        <v>1635</v>
      </c>
      <c r="B63" s="148"/>
      <c r="C63" s="148">
        <v>900</v>
      </c>
      <c r="D63" s="148">
        <v>825</v>
      </c>
      <c r="E63" s="151">
        <f t="shared" si="1"/>
        <v>91.6666666666667</v>
      </c>
      <c r="F63" s="153"/>
    </row>
    <row r="64" ht="24.6" customHeight="true" spans="1:6">
      <c r="A64" s="147" t="s">
        <v>1636</v>
      </c>
      <c r="B64" s="150">
        <f>B65+B66+B67</f>
        <v>15200</v>
      </c>
      <c r="C64" s="150">
        <f>C65+C66+C67</f>
        <v>15200</v>
      </c>
      <c r="D64" s="150"/>
      <c r="E64" s="151"/>
      <c r="F64" s="152"/>
    </row>
    <row r="65" ht="24.6" customHeight="true" spans="1:6">
      <c r="A65" s="149" t="s">
        <v>1624</v>
      </c>
      <c r="B65" s="148"/>
      <c r="C65" s="148"/>
      <c r="D65" s="148"/>
      <c r="E65" s="151"/>
      <c r="F65" s="153"/>
    </row>
    <row r="66" ht="24.6" customHeight="true" spans="1:6">
      <c r="A66" s="149" t="s">
        <v>1625</v>
      </c>
      <c r="B66" s="148">
        <v>15200</v>
      </c>
      <c r="C66" s="148">
        <v>15200</v>
      </c>
      <c r="D66" s="148"/>
      <c r="E66" s="151"/>
      <c r="F66" s="153"/>
    </row>
    <row r="67" ht="24.6" customHeight="true" spans="1:6">
      <c r="A67" s="149" t="s">
        <v>1637</v>
      </c>
      <c r="B67" s="148"/>
      <c r="C67" s="148"/>
      <c r="D67" s="148"/>
      <c r="E67" s="151"/>
      <c r="F67" s="153"/>
    </row>
    <row r="68" ht="24.6" customHeight="true" spans="1:6">
      <c r="A68" s="147" t="s">
        <v>1638</v>
      </c>
      <c r="B68" s="150">
        <v>1500</v>
      </c>
      <c r="C68" s="150">
        <v>1500</v>
      </c>
      <c r="D68" s="150"/>
      <c r="E68" s="151"/>
      <c r="F68" s="152"/>
    </row>
    <row r="69" ht="24.6" customHeight="true" spans="1:6">
      <c r="A69" s="147" t="s">
        <v>1639</v>
      </c>
      <c r="B69" s="150">
        <f>B70+B71+B72+B73+B74</f>
        <v>4000</v>
      </c>
      <c r="C69" s="150">
        <f>C70+C71+C72+C73+C74</f>
        <v>4000</v>
      </c>
      <c r="D69" s="150">
        <f t="shared" ref="D69" si="3">D70+D71+D72+D73+D74</f>
        <v>990</v>
      </c>
      <c r="E69" s="151">
        <f t="shared" si="1"/>
        <v>24.75</v>
      </c>
      <c r="F69" s="152"/>
    </row>
    <row r="70" ht="24.6" customHeight="true" spans="1:6">
      <c r="A70" s="149" t="s">
        <v>1640</v>
      </c>
      <c r="B70" s="148"/>
      <c r="C70" s="148"/>
      <c r="D70" s="148">
        <v>0</v>
      </c>
      <c r="E70" s="151"/>
      <c r="F70" s="153"/>
    </row>
    <row r="71" ht="24.6" customHeight="true" spans="1:6">
      <c r="A71" s="149" t="s">
        <v>1641</v>
      </c>
      <c r="B71" s="148"/>
      <c r="C71" s="148"/>
      <c r="D71" s="148">
        <v>0</v>
      </c>
      <c r="E71" s="151"/>
      <c r="F71" s="153"/>
    </row>
    <row r="72" ht="24.6" customHeight="true" spans="1:6">
      <c r="A72" s="149" t="s">
        <v>1642</v>
      </c>
      <c r="B72" s="148"/>
      <c r="C72" s="148"/>
      <c r="D72" s="148">
        <v>0</v>
      </c>
      <c r="E72" s="151"/>
      <c r="F72" s="153"/>
    </row>
    <row r="73" ht="24.6" customHeight="true" spans="1:6">
      <c r="A73" s="149" t="s">
        <v>1643</v>
      </c>
      <c r="B73" s="148"/>
      <c r="C73" s="148"/>
      <c r="D73" s="148">
        <v>0</v>
      </c>
      <c r="E73" s="151"/>
      <c r="F73" s="153"/>
    </row>
    <row r="74" ht="24.6" customHeight="true" spans="1:6">
      <c r="A74" s="149" t="s">
        <v>1644</v>
      </c>
      <c r="B74" s="148">
        <v>4000</v>
      </c>
      <c r="C74" s="148">
        <v>4000</v>
      </c>
      <c r="D74" s="148">
        <v>990</v>
      </c>
      <c r="E74" s="151">
        <f t="shared" si="1"/>
        <v>24.75</v>
      </c>
      <c r="F74" s="153"/>
    </row>
    <row r="75" ht="24.6" customHeight="true" spans="1:6">
      <c r="A75" s="147" t="s">
        <v>1645</v>
      </c>
      <c r="B75" s="150">
        <f>B76+B77+B78</f>
        <v>3500</v>
      </c>
      <c r="C75" s="150">
        <f>C76+C77+C78</f>
        <v>6000</v>
      </c>
      <c r="D75" s="150">
        <f t="shared" ref="D75" si="4">D76+D77+D78</f>
        <v>7034</v>
      </c>
      <c r="E75" s="151">
        <f t="shared" si="1"/>
        <v>117.233333333333</v>
      </c>
      <c r="F75" s="152"/>
    </row>
    <row r="76" ht="24.6" customHeight="true" spans="1:6">
      <c r="A76" s="149" t="s">
        <v>1646</v>
      </c>
      <c r="B76" s="148"/>
      <c r="C76" s="148"/>
      <c r="D76" s="148">
        <v>0</v>
      </c>
      <c r="E76" s="151"/>
      <c r="F76" s="153"/>
    </row>
    <row r="77" ht="24.6" customHeight="true" spans="1:6">
      <c r="A77" s="149" t="s">
        <v>1647</v>
      </c>
      <c r="B77" s="148"/>
      <c r="C77" s="148"/>
      <c r="D77" s="148">
        <v>0</v>
      </c>
      <c r="E77" s="151"/>
      <c r="F77" s="153"/>
    </row>
    <row r="78" ht="24.6" customHeight="true" spans="1:6">
      <c r="A78" s="149" t="s">
        <v>1648</v>
      </c>
      <c r="B78" s="148">
        <v>3500</v>
      </c>
      <c r="C78" s="148">
        <v>6000</v>
      </c>
      <c r="D78" s="148">
        <v>7034</v>
      </c>
      <c r="E78" s="151">
        <f t="shared" si="1"/>
        <v>117.233333333333</v>
      </c>
      <c r="F78" s="153"/>
    </row>
    <row r="79" ht="24.6" customHeight="true" spans="1:6">
      <c r="A79" s="147" t="s">
        <v>1649</v>
      </c>
      <c r="B79" s="148"/>
      <c r="C79" s="148"/>
      <c r="D79" s="148">
        <v>0</v>
      </c>
      <c r="E79" s="151"/>
      <c r="F79" s="153"/>
    </row>
    <row r="80" ht="24.6" customHeight="true" spans="1:6">
      <c r="A80" s="149" t="s">
        <v>1650</v>
      </c>
      <c r="B80" s="148"/>
      <c r="C80" s="148"/>
      <c r="D80" s="148">
        <v>0</v>
      </c>
      <c r="E80" s="151"/>
      <c r="F80" s="153"/>
    </row>
    <row r="81" ht="24.6" customHeight="true" spans="1:6">
      <c r="A81" s="149" t="s">
        <v>1651</v>
      </c>
      <c r="B81" s="148"/>
      <c r="C81" s="148"/>
      <c r="D81" s="148">
        <v>0</v>
      </c>
      <c r="E81" s="151"/>
      <c r="F81" s="153"/>
    </row>
    <row r="82" ht="24.6" customHeight="true" spans="1:6">
      <c r="A82" s="149" t="s">
        <v>1652</v>
      </c>
      <c r="B82" s="148"/>
      <c r="C82" s="148"/>
      <c r="D82" s="148">
        <v>0</v>
      </c>
      <c r="E82" s="151"/>
      <c r="F82" s="153"/>
    </row>
    <row r="83" ht="24.6" customHeight="true" spans="1:6">
      <c r="A83" s="147" t="s">
        <v>1653</v>
      </c>
      <c r="B83" s="148"/>
      <c r="C83" s="148"/>
      <c r="D83" s="148">
        <v>0</v>
      </c>
      <c r="E83" s="151"/>
      <c r="F83" s="153"/>
    </row>
    <row r="84" ht="24.6" customHeight="true" spans="1:6">
      <c r="A84" s="149" t="s">
        <v>1650</v>
      </c>
      <c r="B84" s="148"/>
      <c r="C84" s="148"/>
      <c r="D84" s="148">
        <v>0</v>
      </c>
      <c r="E84" s="151"/>
      <c r="F84" s="153"/>
    </row>
    <row r="85" ht="24.6" customHeight="true" spans="1:6">
      <c r="A85" s="149" t="s">
        <v>1651</v>
      </c>
      <c r="B85" s="148"/>
      <c r="C85" s="148"/>
      <c r="D85" s="148">
        <v>0</v>
      </c>
      <c r="E85" s="151"/>
      <c r="F85" s="153"/>
    </row>
    <row r="86" ht="24.6" customHeight="true" spans="1:6">
      <c r="A86" s="149" t="s">
        <v>1654</v>
      </c>
      <c r="B86" s="148"/>
      <c r="C86" s="148"/>
      <c r="D86" s="148">
        <v>0</v>
      </c>
      <c r="E86" s="151"/>
      <c r="F86" s="153"/>
    </row>
    <row r="87" ht="24.6" customHeight="true" spans="1:6">
      <c r="A87" s="147" t="s">
        <v>1655</v>
      </c>
      <c r="B87" s="148"/>
      <c r="C87" s="148"/>
      <c r="D87" s="148">
        <v>0</v>
      </c>
      <c r="E87" s="151"/>
      <c r="F87" s="153"/>
    </row>
    <row r="88" ht="24.6" customHeight="true" spans="1:6">
      <c r="A88" s="149" t="s">
        <v>1656</v>
      </c>
      <c r="B88" s="148"/>
      <c r="C88" s="148"/>
      <c r="D88" s="148">
        <v>0</v>
      </c>
      <c r="E88" s="151"/>
      <c r="F88" s="153"/>
    </row>
    <row r="89" ht="24.6" customHeight="true" spans="1:6">
      <c r="A89" s="149" t="s">
        <v>1657</v>
      </c>
      <c r="B89" s="148"/>
      <c r="C89" s="148"/>
      <c r="D89" s="148">
        <v>0</v>
      </c>
      <c r="E89" s="151"/>
      <c r="F89" s="153"/>
    </row>
    <row r="90" ht="24.6" customHeight="true" spans="1:6">
      <c r="A90" s="149" t="s">
        <v>1658</v>
      </c>
      <c r="B90" s="148"/>
      <c r="C90" s="148"/>
      <c r="D90" s="148">
        <v>0</v>
      </c>
      <c r="E90" s="151"/>
      <c r="F90" s="153"/>
    </row>
    <row r="91" ht="24.6" customHeight="true" spans="1:6">
      <c r="A91" s="149" t="s">
        <v>1659</v>
      </c>
      <c r="B91" s="148"/>
      <c r="C91" s="148"/>
      <c r="D91" s="148">
        <v>0</v>
      </c>
      <c r="E91" s="151"/>
      <c r="F91" s="153"/>
    </row>
    <row r="92" ht="24.6" customHeight="true" spans="1:6">
      <c r="A92" s="149" t="s">
        <v>1660</v>
      </c>
      <c r="B92" s="148"/>
      <c r="C92" s="148"/>
      <c r="D92" s="148">
        <v>0</v>
      </c>
      <c r="E92" s="151"/>
      <c r="F92" s="153"/>
    </row>
    <row r="93" ht="24.6" customHeight="true" spans="1:6">
      <c r="A93" s="147" t="s">
        <v>1661</v>
      </c>
      <c r="B93" s="150"/>
      <c r="C93" s="150"/>
      <c r="D93" s="150">
        <v>0</v>
      </c>
      <c r="E93" s="151"/>
      <c r="F93" s="152"/>
    </row>
    <row r="94" ht="24.6" customHeight="true" spans="1:6">
      <c r="A94" s="149" t="s">
        <v>1662</v>
      </c>
      <c r="B94" s="148"/>
      <c r="C94" s="148"/>
      <c r="D94" s="148">
        <v>0</v>
      </c>
      <c r="E94" s="151"/>
      <c r="F94" s="153"/>
    </row>
    <row r="95" ht="24.6" customHeight="true" spans="1:6">
      <c r="A95" s="149" t="s">
        <v>1663</v>
      </c>
      <c r="B95" s="148"/>
      <c r="C95" s="148"/>
      <c r="D95" s="148">
        <v>0</v>
      </c>
      <c r="E95" s="151"/>
      <c r="F95" s="153"/>
    </row>
    <row r="96" ht="24.6" customHeight="true" spans="1:6">
      <c r="A96" s="147" t="s">
        <v>1664</v>
      </c>
      <c r="B96" s="150"/>
      <c r="C96" s="150"/>
      <c r="D96" s="150"/>
      <c r="E96" s="151"/>
      <c r="F96" s="153"/>
    </row>
    <row r="97" ht="24.6" customHeight="true" spans="1:6">
      <c r="A97" s="147" t="s">
        <v>1665</v>
      </c>
      <c r="B97" s="150"/>
      <c r="C97" s="150"/>
      <c r="D97" s="150"/>
      <c r="E97" s="151"/>
      <c r="F97" s="153"/>
    </row>
    <row r="98" ht="24.6" customHeight="true" spans="1:6">
      <c r="A98" s="149" t="s">
        <v>1605</v>
      </c>
      <c r="B98" s="148"/>
      <c r="C98" s="148"/>
      <c r="D98" s="148"/>
      <c r="E98" s="151"/>
      <c r="F98" s="153"/>
    </row>
    <row r="99" ht="24.6" customHeight="true" spans="1:6">
      <c r="A99" s="149" t="s">
        <v>1666</v>
      </c>
      <c r="B99" s="148"/>
      <c r="C99" s="148"/>
      <c r="D99" s="148"/>
      <c r="E99" s="151"/>
      <c r="F99" s="153"/>
    </row>
    <row r="100" ht="24.6" customHeight="true" spans="1:6">
      <c r="A100" s="149" t="s">
        <v>1667</v>
      </c>
      <c r="B100" s="148"/>
      <c r="C100" s="148"/>
      <c r="D100" s="148"/>
      <c r="E100" s="151"/>
      <c r="F100" s="153"/>
    </row>
    <row r="101" ht="24.6" customHeight="true" spans="1:6">
      <c r="A101" s="149" t="s">
        <v>1668</v>
      </c>
      <c r="B101" s="148"/>
      <c r="C101" s="148"/>
      <c r="D101" s="148"/>
      <c r="E101" s="151"/>
      <c r="F101" s="153"/>
    </row>
    <row r="102" ht="24.6" customHeight="true" spans="1:6">
      <c r="A102" s="147" t="s">
        <v>1669</v>
      </c>
      <c r="B102" s="148"/>
      <c r="C102" s="148"/>
      <c r="D102" s="148">
        <v>0</v>
      </c>
      <c r="E102" s="151"/>
      <c r="F102" s="153"/>
    </row>
    <row r="103" ht="24.6" customHeight="true" spans="1:6">
      <c r="A103" s="149" t="s">
        <v>1605</v>
      </c>
      <c r="B103" s="148"/>
      <c r="C103" s="148"/>
      <c r="D103" s="148">
        <v>0</v>
      </c>
      <c r="E103" s="151"/>
      <c r="F103" s="153"/>
    </row>
    <row r="104" ht="24.6" customHeight="true" spans="1:6">
      <c r="A104" s="149" t="s">
        <v>1666</v>
      </c>
      <c r="B104" s="148"/>
      <c r="C104" s="148"/>
      <c r="D104" s="148">
        <v>0</v>
      </c>
      <c r="E104" s="151"/>
      <c r="F104" s="153"/>
    </row>
    <row r="105" ht="24.6" customHeight="true" spans="1:6">
      <c r="A105" s="149" t="s">
        <v>1670</v>
      </c>
      <c r="B105" s="148"/>
      <c r="C105" s="148"/>
      <c r="D105" s="148">
        <v>0</v>
      </c>
      <c r="E105" s="151"/>
      <c r="F105" s="153"/>
    </row>
    <row r="106" ht="24.6" customHeight="true" spans="1:6">
      <c r="A106" s="149" t="s">
        <v>1671</v>
      </c>
      <c r="B106" s="148"/>
      <c r="C106" s="148"/>
      <c r="D106" s="148">
        <v>0</v>
      </c>
      <c r="E106" s="151"/>
      <c r="F106" s="153"/>
    </row>
    <row r="107" ht="24.6" customHeight="true" spans="1:6">
      <c r="A107" s="147" t="s">
        <v>1672</v>
      </c>
      <c r="B107" s="148"/>
      <c r="C107" s="148"/>
      <c r="D107" s="148">
        <v>0</v>
      </c>
      <c r="E107" s="151"/>
      <c r="F107" s="153"/>
    </row>
    <row r="108" ht="24.6" customHeight="true" spans="1:6">
      <c r="A108" s="149" t="s">
        <v>1673</v>
      </c>
      <c r="B108" s="148"/>
      <c r="C108" s="148"/>
      <c r="D108" s="148">
        <v>0</v>
      </c>
      <c r="E108" s="151"/>
      <c r="F108" s="153"/>
    </row>
    <row r="109" ht="24.6" customHeight="true" spans="1:6">
      <c r="A109" s="149" t="s">
        <v>1674</v>
      </c>
      <c r="B109" s="148"/>
      <c r="C109" s="148"/>
      <c r="D109" s="148">
        <v>0</v>
      </c>
      <c r="E109" s="151"/>
      <c r="F109" s="153"/>
    </row>
    <row r="110" ht="24.6" customHeight="true" spans="1:6">
      <c r="A110" s="149" t="s">
        <v>1675</v>
      </c>
      <c r="B110" s="148"/>
      <c r="C110" s="148"/>
      <c r="D110" s="148">
        <v>0</v>
      </c>
      <c r="E110" s="151"/>
      <c r="F110" s="153"/>
    </row>
    <row r="111" ht="24.6" customHeight="true" spans="1:6">
      <c r="A111" s="149" t="s">
        <v>1676</v>
      </c>
      <c r="B111" s="148"/>
      <c r="C111" s="148"/>
      <c r="D111" s="148">
        <v>0</v>
      </c>
      <c r="E111" s="151"/>
      <c r="F111" s="153"/>
    </row>
    <row r="112" ht="24.6" customHeight="true" spans="1:6">
      <c r="A112" s="147" t="s">
        <v>1677</v>
      </c>
      <c r="B112" s="148"/>
      <c r="C112" s="148"/>
      <c r="D112" s="148">
        <v>0</v>
      </c>
      <c r="E112" s="151"/>
      <c r="F112" s="153"/>
    </row>
    <row r="113" ht="24.6" customHeight="true" spans="1:6">
      <c r="A113" s="149" t="s">
        <v>1678</v>
      </c>
      <c r="B113" s="148"/>
      <c r="C113" s="148"/>
      <c r="D113" s="148">
        <v>0</v>
      </c>
      <c r="E113" s="151"/>
      <c r="F113" s="153"/>
    </row>
    <row r="114" ht="24.6" customHeight="true" spans="1:6">
      <c r="A114" s="149" t="s">
        <v>1679</v>
      </c>
      <c r="B114" s="148"/>
      <c r="C114" s="148"/>
      <c r="D114" s="148">
        <v>0</v>
      </c>
      <c r="E114" s="151"/>
      <c r="F114" s="153"/>
    </row>
    <row r="115" ht="24.6" customHeight="true" spans="1:6">
      <c r="A115" s="147" t="s">
        <v>1680</v>
      </c>
      <c r="B115" s="148"/>
      <c r="C115" s="148"/>
      <c r="D115" s="148">
        <v>0</v>
      </c>
      <c r="E115" s="151"/>
      <c r="F115" s="153"/>
    </row>
    <row r="116" ht="24.6" customHeight="true" spans="1:6">
      <c r="A116" s="149" t="s">
        <v>1681</v>
      </c>
      <c r="B116" s="148"/>
      <c r="C116" s="148"/>
      <c r="D116" s="148">
        <v>0</v>
      </c>
      <c r="E116" s="151"/>
      <c r="F116" s="153"/>
    </row>
    <row r="117" ht="24.6" customHeight="true" spans="1:6">
      <c r="A117" s="149" t="s">
        <v>1682</v>
      </c>
      <c r="B117" s="148"/>
      <c r="C117" s="148"/>
      <c r="D117" s="148">
        <v>0</v>
      </c>
      <c r="E117" s="151"/>
      <c r="F117" s="153"/>
    </row>
    <row r="118" ht="24.6" customHeight="true" spans="1:6">
      <c r="A118" s="149" t="s">
        <v>1683</v>
      </c>
      <c r="B118" s="148"/>
      <c r="C118" s="148"/>
      <c r="D118" s="148">
        <v>0</v>
      </c>
      <c r="E118" s="151"/>
      <c r="F118" s="153"/>
    </row>
    <row r="119" ht="24.6" customHeight="true" spans="1:6">
      <c r="A119" s="149" t="s">
        <v>1684</v>
      </c>
      <c r="B119" s="148"/>
      <c r="C119" s="148"/>
      <c r="D119" s="148">
        <v>0</v>
      </c>
      <c r="E119" s="151"/>
      <c r="F119" s="153"/>
    </row>
    <row r="120" ht="24.6" customHeight="true" spans="1:6">
      <c r="A120" s="147" t="s">
        <v>1685</v>
      </c>
      <c r="B120" s="148"/>
      <c r="C120" s="148"/>
      <c r="D120" s="148">
        <v>0</v>
      </c>
      <c r="E120" s="151"/>
      <c r="F120" s="153"/>
    </row>
    <row r="121" ht="24.6" customHeight="true" spans="1:6">
      <c r="A121" s="147" t="s">
        <v>1686</v>
      </c>
      <c r="B121" s="148"/>
      <c r="C121" s="148"/>
      <c r="D121" s="148">
        <v>0</v>
      </c>
      <c r="E121" s="151"/>
      <c r="F121" s="153"/>
    </row>
    <row r="122" ht="24.6" customHeight="true" spans="1:6">
      <c r="A122" s="149" t="s">
        <v>1687</v>
      </c>
      <c r="B122" s="148"/>
      <c r="C122" s="148"/>
      <c r="D122" s="148">
        <v>0</v>
      </c>
      <c r="E122" s="151"/>
      <c r="F122" s="153"/>
    </row>
    <row r="123" ht="24.6" customHeight="true" spans="1:6">
      <c r="A123" s="149" t="s">
        <v>1688</v>
      </c>
      <c r="B123" s="148"/>
      <c r="C123" s="148"/>
      <c r="D123" s="148">
        <v>0</v>
      </c>
      <c r="E123" s="151"/>
      <c r="F123" s="153"/>
    </row>
    <row r="124" ht="24.6" customHeight="true" spans="1:6">
      <c r="A124" s="149" t="s">
        <v>1689</v>
      </c>
      <c r="B124" s="148"/>
      <c r="C124" s="148"/>
      <c r="D124" s="148">
        <v>0</v>
      </c>
      <c r="E124" s="151"/>
      <c r="F124" s="153"/>
    </row>
    <row r="125" ht="24.6" customHeight="true" spans="1:6">
      <c r="A125" s="149" t="s">
        <v>1690</v>
      </c>
      <c r="B125" s="148"/>
      <c r="C125" s="148"/>
      <c r="D125" s="148">
        <v>0</v>
      </c>
      <c r="E125" s="151"/>
      <c r="F125" s="153"/>
    </row>
    <row r="126" ht="24.6" customHeight="true" spans="1:6">
      <c r="A126" s="147" t="s">
        <v>1691</v>
      </c>
      <c r="B126" s="148"/>
      <c r="C126" s="148"/>
      <c r="D126" s="148">
        <v>0</v>
      </c>
      <c r="E126" s="151"/>
      <c r="F126" s="153"/>
    </row>
    <row r="127" ht="24.6" customHeight="true" spans="1:6">
      <c r="A127" s="149" t="s">
        <v>1689</v>
      </c>
      <c r="B127" s="148"/>
      <c r="C127" s="148"/>
      <c r="D127" s="148">
        <v>0</v>
      </c>
      <c r="E127" s="151"/>
      <c r="F127" s="153"/>
    </row>
    <row r="128" ht="24.6" customHeight="true" spans="1:6">
      <c r="A128" s="149" t="s">
        <v>1692</v>
      </c>
      <c r="B128" s="148"/>
      <c r="C128" s="148"/>
      <c r="D128" s="148">
        <v>0</v>
      </c>
      <c r="E128" s="151"/>
      <c r="F128" s="153"/>
    </row>
    <row r="129" ht="24.6" customHeight="true" spans="1:6">
      <c r="A129" s="149" t="s">
        <v>1693</v>
      </c>
      <c r="B129" s="148"/>
      <c r="C129" s="148"/>
      <c r="D129" s="148">
        <v>0</v>
      </c>
      <c r="E129" s="151"/>
      <c r="F129" s="153"/>
    </row>
    <row r="130" ht="24.6" customHeight="true" spans="1:6">
      <c r="A130" s="149" t="s">
        <v>1694</v>
      </c>
      <c r="B130" s="148"/>
      <c r="C130" s="148"/>
      <c r="D130" s="148">
        <v>0</v>
      </c>
      <c r="E130" s="151"/>
      <c r="F130" s="153"/>
    </row>
    <row r="131" ht="24.6" customHeight="true" spans="1:6">
      <c r="A131" s="147" t="s">
        <v>1695</v>
      </c>
      <c r="B131" s="148"/>
      <c r="C131" s="148"/>
      <c r="D131" s="148">
        <v>0</v>
      </c>
      <c r="E131" s="151"/>
      <c r="F131" s="153"/>
    </row>
    <row r="132" ht="24.6" customHeight="true" spans="1:6">
      <c r="A132" s="149" t="s">
        <v>1696</v>
      </c>
      <c r="B132" s="148"/>
      <c r="C132" s="148"/>
      <c r="D132" s="148">
        <v>0</v>
      </c>
      <c r="E132" s="151"/>
      <c r="F132" s="153"/>
    </row>
    <row r="133" ht="24.6" customHeight="true" spans="1:6">
      <c r="A133" s="149" t="s">
        <v>1697</v>
      </c>
      <c r="B133" s="148"/>
      <c r="C133" s="148"/>
      <c r="D133" s="148">
        <v>0</v>
      </c>
      <c r="E133" s="151"/>
      <c r="F133" s="153"/>
    </row>
    <row r="134" ht="24.6" customHeight="true" spans="1:6">
      <c r="A134" s="149" t="s">
        <v>1698</v>
      </c>
      <c r="B134" s="148"/>
      <c r="C134" s="148"/>
      <c r="D134" s="148">
        <v>0</v>
      </c>
      <c r="E134" s="151"/>
      <c r="F134" s="153"/>
    </row>
    <row r="135" ht="24.6" customHeight="true" spans="1:6">
      <c r="A135" s="149" t="s">
        <v>1699</v>
      </c>
      <c r="B135" s="148"/>
      <c r="C135" s="148"/>
      <c r="D135" s="148">
        <v>0</v>
      </c>
      <c r="E135" s="151"/>
      <c r="F135" s="153"/>
    </row>
    <row r="136" ht="24.6" customHeight="true" spans="1:6">
      <c r="A136" s="147" t="s">
        <v>1700</v>
      </c>
      <c r="B136" s="148"/>
      <c r="C136" s="148"/>
      <c r="D136" s="148">
        <v>0</v>
      </c>
      <c r="E136" s="151"/>
      <c r="F136" s="153"/>
    </row>
    <row r="137" ht="24.6" customHeight="true" spans="1:6">
      <c r="A137" s="149" t="s">
        <v>1701</v>
      </c>
      <c r="B137" s="148"/>
      <c r="C137" s="148"/>
      <c r="D137" s="148">
        <v>0</v>
      </c>
      <c r="E137" s="151"/>
      <c r="F137" s="153"/>
    </row>
    <row r="138" ht="24.6" customHeight="true" spans="1:6">
      <c r="A138" s="149" t="s">
        <v>1702</v>
      </c>
      <c r="B138" s="148"/>
      <c r="C138" s="148"/>
      <c r="D138" s="148">
        <v>0</v>
      </c>
      <c r="E138" s="151"/>
      <c r="F138" s="153"/>
    </row>
    <row r="139" ht="24.6" customHeight="true" spans="1:6">
      <c r="A139" s="149" t="s">
        <v>1703</v>
      </c>
      <c r="B139" s="148"/>
      <c r="C139" s="148"/>
      <c r="D139" s="148">
        <v>0</v>
      </c>
      <c r="E139" s="151"/>
      <c r="F139" s="153"/>
    </row>
    <row r="140" ht="24.6" customHeight="true" spans="1:6">
      <c r="A140" s="149" t="s">
        <v>1704</v>
      </c>
      <c r="B140" s="148"/>
      <c r="C140" s="148"/>
      <c r="D140" s="148">
        <v>0</v>
      </c>
      <c r="E140" s="151"/>
      <c r="F140" s="153"/>
    </row>
    <row r="141" ht="24.6" customHeight="true" spans="1:6">
      <c r="A141" s="149" t="s">
        <v>1705</v>
      </c>
      <c r="B141" s="148"/>
      <c r="C141" s="148"/>
      <c r="D141" s="148">
        <v>0</v>
      </c>
      <c r="E141" s="151"/>
      <c r="F141" s="153"/>
    </row>
    <row r="142" ht="24.6" customHeight="true" spans="1:6">
      <c r="A142" s="149" t="s">
        <v>1706</v>
      </c>
      <c r="B142" s="148"/>
      <c r="C142" s="148"/>
      <c r="D142" s="148">
        <v>0</v>
      </c>
      <c r="E142" s="151"/>
      <c r="F142" s="153"/>
    </row>
    <row r="143" ht="24.6" customHeight="true" spans="1:6">
      <c r="A143" s="149" t="s">
        <v>1707</v>
      </c>
      <c r="B143" s="148"/>
      <c r="C143" s="148"/>
      <c r="D143" s="148">
        <v>0</v>
      </c>
      <c r="E143" s="151"/>
      <c r="F143" s="153"/>
    </row>
    <row r="144" ht="24.6" customHeight="true" spans="1:6">
      <c r="A144" s="149" t="s">
        <v>1708</v>
      </c>
      <c r="B144" s="148"/>
      <c r="C144" s="148"/>
      <c r="D144" s="148">
        <v>0</v>
      </c>
      <c r="E144" s="151"/>
      <c r="F144" s="153"/>
    </row>
    <row r="145" ht="24.6" customHeight="true" spans="1:6">
      <c r="A145" s="147" t="s">
        <v>1709</v>
      </c>
      <c r="B145" s="148"/>
      <c r="C145" s="148"/>
      <c r="D145" s="148">
        <v>0</v>
      </c>
      <c r="E145" s="151"/>
      <c r="F145" s="153"/>
    </row>
    <row r="146" ht="24.6" customHeight="true" spans="1:6">
      <c r="A146" s="149" t="s">
        <v>1710</v>
      </c>
      <c r="B146" s="148"/>
      <c r="C146" s="148"/>
      <c r="D146" s="148">
        <v>0</v>
      </c>
      <c r="E146" s="151"/>
      <c r="F146" s="153"/>
    </row>
    <row r="147" ht="24.6" customHeight="true" spans="1:6">
      <c r="A147" s="149" t="s">
        <v>1711</v>
      </c>
      <c r="B147" s="148"/>
      <c r="C147" s="148"/>
      <c r="D147" s="148">
        <v>0</v>
      </c>
      <c r="E147" s="151"/>
      <c r="F147" s="153"/>
    </row>
    <row r="148" ht="24.6" customHeight="true" spans="1:6">
      <c r="A148" s="149" t="s">
        <v>1712</v>
      </c>
      <c r="B148" s="148"/>
      <c r="C148" s="148"/>
      <c r="D148" s="148">
        <v>0</v>
      </c>
      <c r="E148" s="151"/>
      <c r="F148" s="153"/>
    </row>
    <row r="149" ht="24.6" customHeight="true" spans="1:6">
      <c r="A149" s="149" t="s">
        <v>1713</v>
      </c>
      <c r="B149" s="148"/>
      <c r="C149" s="148"/>
      <c r="D149" s="148">
        <v>0</v>
      </c>
      <c r="E149" s="151"/>
      <c r="F149" s="153"/>
    </row>
    <row r="150" ht="24.6" customHeight="true" spans="1:6">
      <c r="A150" s="149" t="s">
        <v>1714</v>
      </c>
      <c r="B150" s="148"/>
      <c r="C150" s="148"/>
      <c r="D150" s="148">
        <v>0</v>
      </c>
      <c r="E150" s="151"/>
      <c r="F150" s="153"/>
    </row>
    <row r="151" ht="24.6" customHeight="true" spans="1:6">
      <c r="A151" s="149" t="s">
        <v>1715</v>
      </c>
      <c r="B151" s="148"/>
      <c r="C151" s="148"/>
      <c r="D151" s="148">
        <v>0</v>
      </c>
      <c r="E151" s="151"/>
      <c r="F151" s="153"/>
    </row>
    <row r="152" ht="24.6" customHeight="true" spans="1:6">
      <c r="A152" s="147" t="s">
        <v>1716</v>
      </c>
      <c r="B152" s="148"/>
      <c r="C152" s="148"/>
      <c r="D152" s="148">
        <v>0</v>
      </c>
      <c r="E152" s="151"/>
      <c r="F152" s="153"/>
    </row>
    <row r="153" ht="24.6" customHeight="true" spans="1:6">
      <c r="A153" s="149" t="s">
        <v>1717</v>
      </c>
      <c r="B153" s="148"/>
      <c r="C153" s="148"/>
      <c r="D153" s="148">
        <v>0</v>
      </c>
      <c r="E153" s="151"/>
      <c r="F153" s="153"/>
    </row>
    <row r="154" ht="24.6" customHeight="true" spans="1:6">
      <c r="A154" s="149" t="s">
        <v>1718</v>
      </c>
      <c r="B154" s="148"/>
      <c r="C154" s="148"/>
      <c r="D154" s="148">
        <v>0</v>
      </c>
      <c r="E154" s="151"/>
      <c r="F154" s="153"/>
    </row>
    <row r="155" ht="24.6" customHeight="true" spans="1:6">
      <c r="A155" s="149" t="s">
        <v>1719</v>
      </c>
      <c r="B155" s="148"/>
      <c r="C155" s="148"/>
      <c r="D155" s="148">
        <v>0</v>
      </c>
      <c r="E155" s="151"/>
      <c r="F155" s="153"/>
    </row>
    <row r="156" ht="24.6" customHeight="true" spans="1:6">
      <c r="A156" s="149" t="s">
        <v>1720</v>
      </c>
      <c r="B156" s="148"/>
      <c r="C156" s="148"/>
      <c r="D156" s="148">
        <v>0</v>
      </c>
      <c r="E156" s="151"/>
      <c r="F156" s="153"/>
    </row>
    <row r="157" ht="24.6" customHeight="true" spans="1:6">
      <c r="A157" s="149" t="s">
        <v>1721</v>
      </c>
      <c r="B157" s="148"/>
      <c r="C157" s="148"/>
      <c r="D157" s="148">
        <v>0</v>
      </c>
      <c r="E157" s="151"/>
      <c r="F157" s="153"/>
    </row>
    <row r="158" ht="24.6" customHeight="true" spans="1:6">
      <c r="A158" s="149" t="s">
        <v>1722</v>
      </c>
      <c r="B158" s="148"/>
      <c r="C158" s="148"/>
      <c r="D158" s="148">
        <v>0</v>
      </c>
      <c r="E158" s="151"/>
      <c r="F158" s="153"/>
    </row>
    <row r="159" ht="24.6" customHeight="true" spans="1:6">
      <c r="A159" s="149" t="s">
        <v>1723</v>
      </c>
      <c r="B159" s="148"/>
      <c r="C159" s="148"/>
      <c r="D159" s="148">
        <v>0</v>
      </c>
      <c r="E159" s="151"/>
      <c r="F159" s="153"/>
    </row>
    <row r="160" ht="24.6" customHeight="true" spans="1:6">
      <c r="A160" s="149" t="s">
        <v>1724</v>
      </c>
      <c r="B160" s="148"/>
      <c r="C160" s="148"/>
      <c r="D160" s="148">
        <v>0</v>
      </c>
      <c r="E160" s="151"/>
      <c r="F160" s="153"/>
    </row>
    <row r="161" ht="24.6" customHeight="true" spans="1:6">
      <c r="A161" s="147" t="s">
        <v>1725</v>
      </c>
      <c r="B161" s="148"/>
      <c r="C161" s="148"/>
      <c r="D161" s="148">
        <v>0</v>
      </c>
      <c r="E161" s="151"/>
      <c r="F161" s="153"/>
    </row>
    <row r="162" ht="24.6" customHeight="true" spans="1:6">
      <c r="A162" s="149" t="s">
        <v>1726</v>
      </c>
      <c r="B162" s="148"/>
      <c r="C162" s="148"/>
      <c r="D162" s="148">
        <v>0</v>
      </c>
      <c r="E162" s="151"/>
      <c r="F162" s="153"/>
    </row>
    <row r="163" ht="24.6" customHeight="true" spans="1:6">
      <c r="A163" s="149" t="s">
        <v>1727</v>
      </c>
      <c r="B163" s="148"/>
      <c r="C163" s="148"/>
      <c r="D163" s="148">
        <v>0</v>
      </c>
      <c r="E163" s="151"/>
      <c r="F163" s="153"/>
    </row>
    <row r="164" ht="24.6" customHeight="true" spans="1:6">
      <c r="A164" s="147" t="s">
        <v>1728</v>
      </c>
      <c r="B164" s="148"/>
      <c r="C164" s="148"/>
      <c r="D164" s="148">
        <v>0</v>
      </c>
      <c r="E164" s="151"/>
      <c r="F164" s="153"/>
    </row>
    <row r="165" ht="24.6" customHeight="true" spans="1:6">
      <c r="A165" s="149" t="s">
        <v>1726</v>
      </c>
      <c r="B165" s="148"/>
      <c r="C165" s="148"/>
      <c r="D165" s="148">
        <v>0</v>
      </c>
      <c r="E165" s="151"/>
      <c r="F165" s="153"/>
    </row>
    <row r="166" ht="24.6" customHeight="true" spans="1:6">
      <c r="A166" s="149" t="s">
        <v>1729</v>
      </c>
      <c r="B166" s="148"/>
      <c r="C166" s="148"/>
      <c r="D166" s="148">
        <v>0</v>
      </c>
      <c r="E166" s="151"/>
      <c r="F166" s="153"/>
    </row>
    <row r="167" ht="24.6" customHeight="true" spans="1:6">
      <c r="A167" s="147" t="s">
        <v>1730</v>
      </c>
      <c r="B167" s="148"/>
      <c r="C167" s="148"/>
      <c r="D167" s="148">
        <v>0</v>
      </c>
      <c r="E167" s="151"/>
      <c r="F167" s="153"/>
    </row>
    <row r="168" ht="24.6" customHeight="true" spans="1:6">
      <c r="A168" s="147" t="s">
        <v>1731</v>
      </c>
      <c r="B168" s="148"/>
      <c r="C168" s="148"/>
      <c r="D168" s="148">
        <v>0</v>
      </c>
      <c r="E168" s="151"/>
      <c r="F168" s="153"/>
    </row>
    <row r="169" ht="24.6" customHeight="true" spans="1:6">
      <c r="A169" s="149" t="s">
        <v>1732</v>
      </c>
      <c r="B169" s="148"/>
      <c r="C169" s="148"/>
      <c r="D169" s="148">
        <v>0</v>
      </c>
      <c r="E169" s="151"/>
      <c r="F169" s="153"/>
    </row>
    <row r="170" ht="24.6" customHeight="true" spans="1:6">
      <c r="A170" s="149" t="s">
        <v>1733</v>
      </c>
      <c r="B170" s="148"/>
      <c r="C170" s="148"/>
      <c r="D170" s="148">
        <v>0</v>
      </c>
      <c r="E170" s="151"/>
      <c r="F170" s="153"/>
    </row>
    <row r="171" ht="24.6" customHeight="true" spans="1:6">
      <c r="A171" s="149" t="s">
        <v>1734</v>
      </c>
      <c r="B171" s="148"/>
      <c r="C171" s="148"/>
      <c r="D171" s="148">
        <v>0</v>
      </c>
      <c r="E171" s="151"/>
      <c r="F171" s="153"/>
    </row>
    <row r="172" ht="24.6" customHeight="true" spans="1:6">
      <c r="A172" s="147" t="s">
        <v>1860</v>
      </c>
      <c r="B172" s="148"/>
      <c r="C172" s="148"/>
      <c r="D172" s="148">
        <v>0</v>
      </c>
      <c r="E172" s="151"/>
      <c r="F172" s="153"/>
    </row>
    <row r="173" ht="24.6" customHeight="true" spans="1:6">
      <c r="A173" s="147" t="s">
        <v>1736</v>
      </c>
      <c r="B173" s="148"/>
      <c r="C173" s="148"/>
      <c r="D173" s="148">
        <v>0</v>
      </c>
      <c r="E173" s="151"/>
      <c r="F173" s="153"/>
    </row>
    <row r="174" ht="24.6" customHeight="true" spans="1:6">
      <c r="A174" s="149" t="s">
        <v>1737</v>
      </c>
      <c r="B174" s="148"/>
      <c r="C174" s="148"/>
      <c r="D174" s="148">
        <v>0</v>
      </c>
      <c r="E174" s="151"/>
      <c r="F174" s="153"/>
    </row>
    <row r="175" ht="24.6" customHeight="true" spans="1:6">
      <c r="A175" s="149" t="s">
        <v>1738</v>
      </c>
      <c r="B175" s="148"/>
      <c r="C175" s="148"/>
      <c r="D175" s="148">
        <v>0</v>
      </c>
      <c r="E175" s="151"/>
      <c r="F175" s="153"/>
    </row>
    <row r="176" ht="24.6" customHeight="true" spans="1:6">
      <c r="A176" s="149" t="s">
        <v>1739</v>
      </c>
      <c r="B176" s="148"/>
      <c r="C176" s="148"/>
      <c r="D176" s="148">
        <v>0</v>
      </c>
      <c r="E176" s="151"/>
      <c r="F176" s="153"/>
    </row>
    <row r="177" ht="24.6" customHeight="true" spans="1:6">
      <c r="A177" s="147" t="s">
        <v>1740</v>
      </c>
      <c r="B177" s="148"/>
      <c r="C177" s="148"/>
      <c r="D177" s="148">
        <v>0</v>
      </c>
      <c r="E177" s="151"/>
      <c r="F177" s="153"/>
    </row>
    <row r="178" ht="24.6" customHeight="true" spans="1:6">
      <c r="A178" s="147" t="s">
        <v>1741</v>
      </c>
      <c r="B178" s="148"/>
      <c r="C178" s="148"/>
      <c r="D178" s="148">
        <v>0</v>
      </c>
      <c r="E178" s="151"/>
      <c r="F178" s="153"/>
    </row>
    <row r="179" ht="24.6" customHeight="true" spans="1:6">
      <c r="A179" s="149" t="s">
        <v>1742</v>
      </c>
      <c r="B179" s="148"/>
      <c r="C179" s="148"/>
      <c r="D179" s="148">
        <v>0</v>
      </c>
      <c r="E179" s="151"/>
      <c r="F179" s="153"/>
    </row>
    <row r="180" ht="24.6" customHeight="true" spans="1:6">
      <c r="A180" s="149" t="s">
        <v>1743</v>
      </c>
      <c r="B180" s="148"/>
      <c r="C180" s="148"/>
      <c r="D180" s="148">
        <v>0</v>
      </c>
      <c r="E180" s="151"/>
      <c r="F180" s="153"/>
    </row>
    <row r="181" ht="24.6" customHeight="true" spans="1:6">
      <c r="A181" s="147" t="s">
        <v>1744</v>
      </c>
      <c r="B181" s="150"/>
      <c r="C181" s="150">
        <f>C186+C195</f>
        <v>433</v>
      </c>
      <c r="D181" s="150">
        <f>D186+D195</f>
        <v>433</v>
      </c>
      <c r="E181" s="151">
        <f t="shared" ref="E181" si="5">D181/C181*100</f>
        <v>100</v>
      </c>
      <c r="F181" s="152">
        <v>0.288119240110457</v>
      </c>
    </row>
    <row r="182" ht="24.6" customHeight="true" spans="1:6">
      <c r="A182" s="147" t="s">
        <v>1745</v>
      </c>
      <c r="B182" s="150"/>
      <c r="C182" s="150"/>
      <c r="D182" s="150"/>
      <c r="E182" s="151"/>
      <c r="F182" s="152"/>
    </row>
    <row r="183" ht="24.6" customHeight="true" spans="1:6">
      <c r="A183" s="149" t="s">
        <v>1746</v>
      </c>
      <c r="B183" s="148"/>
      <c r="C183" s="148"/>
      <c r="D183" s="148">
        <v>0</v>
      </c>
      <c r="E183" s="151"/>
      <c r="F183" s="153"/>
    </row>
    <row r="184" ht="24.6" customHeight="true" spans="1:6">
      <c r="A184" s="149" t="s">
        <v>1747</v>
      </c>
      <c r="B184" s="148"/>
      <c r="C184" s="148"/>
      <c r="D184" s="148"/>
      <c r="E184" s="151"/>
      <c r="F184" s="153"/>
    </row>
    <row r="185" ht="24.6" customHeight="true" spans="1:6">
      <c r="A185" s="149" t="s">
        <v>1748</v>
      </c>
      <c r="B185" s="148"/>
      <c r="C185" s="148"/>
      <c r="D185" s="148">
        <v>0</v>
      </c>
      <c r="E185" s="151"/>
      <c r="F185" s="153"/>
    </row>
    <row r="186" ht="24.6" customHeight="true" spans="1:6">
      <c r="A186" s="147" t="s">
        <v>1749</v>
      </c>
      <c r="B186" s="148"/>
      <c r="C186" s="148"/>
      <c r="D186" s="148">
        <v>0</v>
      </c>
      <c r="E186" s="151"/>
      <c r="F186" s="153"/>
    </row>
    <row r="187" ht="24.6" customHeight="true" spans="1:6">
      <c r="A187" s="149" t="s">
        <v>1750</v>
      </c>
      <c r="B187" s="148"/>
      <c r="C187" s="148"/>
      <c r="D187" s="148">
        <v>0</v>
      </c>
      <c r="E187" s="151"/>
      <c r="F187" s="153"/>
    </row>
    <row r="188" ht="24.6" customHeight="true" spans="1:6">
      <c r="A188" s="149" t="s">
        <v>1751</v>
      </c>
      <c r="B188" s="148"/>
      <c r="C188" s="148"/>
      <c r="D188" s="148">
        <v>0</v>
      </c>
      <c r="E188" s="151"/>
      <c r="F188" s="153"/>
    </row>
    <row r="189" ht="24.6" customHeight="true" spans="1:6">
      <c r="A189" s="149" t="s">
        <v>1752</v>
      </c>
      <c r="B189" s="148"/>
      <c r="C189" s="148"/>
      <c r="D189" s="148">
        <v>0</v>
      </c>
      <c r="E189" s="151"/>
      <c r="F189" s="153"/>
    </row>
    <row r="190" ht="24.6" customHeight="true" spans="1:6">
      <c r="A190" s="149" t="s">
        <v>1753</v>
      </c>
      <c r="B190" s="148"/>
      <c r="C190" s="148"/>
      <c r="D190" s="148">
        <v>0</v>
      </c>
      <c r="E190" s="151"/>
      <c r="F190" s="153"/>
    </row>
    <row r="191" ht="24.6" customHeight="true" spans="1:6">
      <c r="A191" s="149" t="s">
        <v>1754</v>
      </c>
      <c r="B191" s="148"/>
      <c r="C191" s="148"/>
      <c r="D191" s="148">
        <v>0</v>
      </c>
      <c r="E191" s="151"/>
      <c r="F191" s="153"/>
    </row>
    <row r="192" ht="24.6" customHeight="true" spans="1:6">
      <c r="A192" s="149" t="s">
        <v>1755</v>
      </c>
      <c r="B192" s="148"/>
      <c r="C192" s="148"/>
      <c r="D192" s="148">
        <v>0</v>
      </c>
      <c r="E192" s="151"/>
      <c r="F192" s="153"/>
    </row>
    <row r="193" ht="24.6" customHeight="true" spans="1:6">
      <c r="A193" s="149" t="s">
        <v>1756</v>
      </c>
      <c r="B193" s="148"/>
      <c r="C193" s="148"/>
      <c r="D193" s="148">
        <v>0</v>
      </c>
      <c r="E193" s="151"/>
      <c r="F193" s="153"/>
    </row>
    <row r="194" ht="24.6" customHeight="true" spans="1:6">
      <c r="A194" s="149" t="s">
        <v>1757</v>
      </c>
      <c r="B194" s="148"/>
      <c r="C194" s="148"/>
      <c r="D194" s="148">
        <v>0</v>
      </c>
      <c r="E194" s="151"/>
      <c r="F194" s="153"/>
    </row>
    <row r="195" ht="24.6" customHeight="true" spans="1:6">
      <c r="A195" s="147" t="s">
        <v>1758</v>
      </c>
      <c r="B195" s="150"/>
      <c r="C195" s="150">
        <f>SUM(C196:C206)</f>
        <v>433</v>
      </c>
      <c r="D195" s="150">
        <f>SUM(D196:D206)</f>
        <v>433</v>
      </c>
      <c r="E195" s="151">
        <f t="shared" ref="E195:E198" si="6">D195/C195*100</f>
        <v>100</v>
      </c>
      <c r="F195" s="152"/>
    </row>
    <row r="196" ht="24.6" customHeight="true" spans="1:6">
      <c r="A196" s="149" t="s">
        <v>1759</v>
      </c>
      <c r="B196" s="148"/>
      <c r="C196" s="148"/>
      <c r="D196" s="148">
        <v>0</v>
      </c>
      <c r="E196" s="151"/>
      <c r="F196" s="153"/>
    </row>
    <row r="197" ht="24.6" customHeight="true" spans="1:6">
      <c r="A197" s="149" t="s">
        <v>1760</v>
      </c>
      <c r="B197" s="148"/>
      <c r="C197" s="148">
        <v>116</v>
      </c>
      <c r="D197" s="148">
        <v>116</v>
      </c>
      <c r="E197" s="151">
        <f t="shared" si="6"/>
        <v>100</v>
      </c>
      <c r="F197" s="153"/>
    </row>
    <row r="198" ht="24.6" customHeight="true" spans="1:6">
      <c r="A198" s="149" t="s">
        <v>1761</v>
      </c>
      <c r="B198" s="148"/>
      <c r="C198" s="148">
        <v>317</v>
      </c>
      <c r="D198" s="148">
        <v>317</v>
      </c>
      <c r="E198" s="151">
        <f t="shared" si="6"/>
        <v>100</v>
      </c>
      <c r="F198" s="153"/>
    </row>
    <row r="199" ht="24.6" customHeight="true" spans="1:6">
      <c r="A199" s="149" t="s">
        <v>1762</v>
      </c>
      <c r="B199" s="148"/>
      <c r="C199" s="148"/>
      <c r="D199" s="148">
        <v>0</v>
      </c>
      <c r="E199" s="151"/>
      <c r="F199" s="153"/>
    </row>
    <row r="200" ht="24.6" customHeight="true" spans="1:6">
      <c r="A200" s="149" t="s">
        <v>1763</v>
      </c>
      <c r="B200" s="148"/>
      <c r="C200" s="148"/>
      <c r="D200" s="148">
        <v>0</v>
      </c>
      <c r="E200" s="151"/>
      <c r="F200" s="153"/>
    </row>
    <row r="201" ht="24.6" customHeight="true" spans="1:6">
      <c r="A201" s="149" t="s">
        <v>1764</v>
      </c>
      <c r="B201" s="148"/>
      <c r="C201" s="148"/>
      <c r="D201" s="148">
        <v>0</v>
      </c>
      <c r="E201" s="151"/>
      <c r="F201" s="153"/>
    </row>
    <row r="202" ht="24.6" customHeight="true" spans="1:6">
      <c r="A202" s="149" t="s">
        <v>1765</v>
      </c>
      <c r="B202" s="148"/>
      <c r="C202" s="148"/>
      <c r="D202" s="148">
        <v>0</v>
      </c>
      <c r="E202" s="151"/>
      <c r="F202" s="153"/>
    </row>
    <row r="203" ht="24.6" customHeight="true" spans="1:6">
      <c r="A203" s="149" t="s">
        <v>1766</v>
      </c>
      <c r="B203" s="148"/>
      <c r="C203" s="148"/>
      <c r="D203" s="148">
        <v>0</v>
      </c>
      <c r="E203" s="151"/>
      <c r="F203" s="153"/>
    </row>
    <row r="204" ht="24.6" customHeight="true" spans="1:6">
      <c r="A204" s="149" t="s">
        <v>1767</v>
      </c>
      <c r="B204" s="148"/>
      <c r="C204" s="148"/>
      <c r="D204" s="148">
        <v>0</v>
      </c>
      <c r="E204" s="151"/>
      <c r="F204" s="153"/>
    </row>
    <row r="205" ht="24.6" customHeight="true" spans="1:6">
      <c r="A205" s="149" t="s">
        <v>1768</v>
      </c>
      <c r="B205" s="148"/>
      <c r="C205" s="148"/>
      <c r="D205" s="148">
        <v>0</v>
      </c>
      <c r="E205" s="151"/>
      <c r="F205" s="153"/>
    </row>
    <row r="206" ht="24.6" customHeight="true" spans="1:6">
      <c r="A206" s="149" t="s">
        <v>1769</v>
      </c>
      <c r="B206" s="148"/>
      <c r="C206" s="148"/>
      <c r="D206" s="148">
        <v>0</v>
      </c>
      <c r="E206" s="151"/>
      <c r="F206" s="153"/>
    </row>
    <row r="207" ht="24.6" customHeight="true" spans="1:6">
      <c r="A207" s="147" t="s">
        <v>1770</v>
      </c>
      <c r="B207" s="150">
        <f>B208</f>
        <v>12704</v>
      </c>
      <c r="C207" s="150">
        <f>C208</f>
        <v>14704</v>
      </c>
      <c r="D207" s="150">
        <f t="shared" ref="D207" si="7">D208</f>
        <v>13500</v>
      </c>
      <c r="E207" s="151">
        <f>D207/C207*100</f>
        <v>91.8117519042437</v>
      </c>
      <c r="F207" s="152">
        <v>119.978670458585</v>
      </c>
    </row>
    <row r="208" ht="24.6" customHeight="true" spans="1:6">
      <c r="A208" s="147" t="s">
        <v>1771</v>
      </c>
      <c r="B208" s="150">
        <f>SUM(B209:B225)</f>
        <v>12704</v>
      </c>
      <c r="C208" s="150">
        <f>SUM(C209:C225)</f>
        <v>14704</v>
      </c>
      <c r="D208" s="150">
        <f t="shared" ref="D208" si="8">SUM(D209:D225)</f>
        <v>13500</v>
      </c>
      <c r="E208" s="151">
        <f>D208/C208*100</f>
        <v>91.8117519042437</v>
      </c>
      <c r="F208" s="152"/>
    </row>
    <row r="209" ht="24.6" customHeight="true" spans="1:6">
      <c r="A209" s="149" t="s">
        <v>1772</v>
      </c>
      <c r="B209" s="148"/>
      <c r="C209" s="148"/>
      <c r="D209" s="148">
        <v>0</v>
      </c>
      <c r="E209" s="117"/>
      <c r="F209" s="153"/>
    </row>
    <row r="210" ht="24.6" customHeight="true" spans="1:6">
      <c r="A210" s="149" t="s">
        <v>1773</v>
      </c>
      <c r="B210" s="148"/>
      <c r="C210" s="148"/>
      <c r="D210" s="148">
        <v>0</v>
      </c>
      <c r="E210" s="117"/>
      <c r="F210" s="153"/>
    </row>
    <row r="211" ht="24.6" customHeight="true" spans="1:6">
      <c r="A211" s="149" t="s">
        <v>1774</v>
      </c>
      <c r="B211" s="148"/>
      <c r="C211" s="148"/>
      <c r="D211" s="148">
        <v>0</v>
      </c>
      <c r="E211" s="117"/>
      <c r="F211" s="153"/>
    </row>
    <row r="212" ht="24.6" customHeight="true" spans="1:6">
      <c r="A212" s="149" t="s">
        <v>1775</v>
      </c>
      <c r="B212" s="148">
        <v>12704</v>
      </c>
      <c r="C212" s="148">
        <v>12704</v>
      </c>
      <c r="D212" s="148">
        <v>11109</v>
      </c>
      <c r="E212" s="154">
        <f>D212/C212*100</f>
        <v>87.4448992443325</v>
      </c>
      <c r="F212" s="153"/>
    </row>
    <row r="213" ht="24.6" customHeight="true" spans="1:6">
      <c r="A213" s="149" t="s">
        <v>1776</v>
      </c>
      <c r="B213" s="148"/>
      <c r="C213" s="148"/>
      <c r="D213" s="148"/>
      <c r="E213" s="117"/>
      <c r="F213" s="153"/>
    </row>
    <row r="214" ht="24.6" customHeight="true" spans="1:6">
      <c r="A214" s="149" t="s">
        <v>1777</v>
      </c>
      <c r="B214" s="148"/>
      <c r="C214" s="148"/>
      <c r="D214" s="148">
        <v>0</v>
      </c>
      <c r="E214" s="117"/>
      <c r="F214" s="153"/>
    </row>
    <row r="215" ht="24.6" customHeight="true" spans="1:6">
      <c r="A215" s="149" t="s">
        <v>1778</v>
      </c>
      <c r="B215" s="148"/>
      <c r="C215" s="148"/>
      <c r="D215" s="148">
        <v>0</v>
      </c>
      <c r="E215" s="117"/>
      <c r="F215" s="153"/>
    </row>
    <row r="216" ht="24.6" customHeight="true" spans="1:6">
      <c r="A216" s="149" t="s">
        <v>1779</v>
      </c>
      <c r="B216" s="148"/>
      <c r="C216" s="148"/>
      <c r="D216" s="148">
        <v>0</v>
      </c>
      <c r="E216" s="117"/>
      <c r="F216" s="153"/>
    </row>
    <row r="217" ht="24.6" customHeight="true" spans="1:6">
      <c r="A217" s="149" t="s">
        <v>1780</v>
      </c>
      <c r="B217" s="148"/>
      <c r="C217" s="148"/>
      <c r="D217" s="148">
        <v>0</v>
      </c>
      <c r="E217" s="117"/>
      <c r="F217" s="153"/>
    </row>
    <row r="218" ht="24.6" customHeight="true" spans="1:6">
      <c r="A218" s="149" t="s">
        <v>1781</v>
      </c>
      <c r="B218" s="148"/>
      <c r="C218" s="148"/>
      <c r="D218" s="148">
        <v>0</v>
      </c>
      <c r="E218" s="117"/>
      <c r="F218" s="153"/>
    </row>
    <row r="219" ht="24.6" customHeight="true" spans="1:6">
      <c r="A219" s="149" t="s">
        <v>1782</v>
      </c>
      <c r="B219" s="148"/>
      <c r="C219" s="148"/>
      <c r="D219" s="148">
        <v>0</v>
      </c>
      <c r="E219" s="117"/>
      <c r="F219" s="153"/>
    </row>
    <row r="220" ht="24.6" customHeight="true" spans="1:6">
      <c r="A220" s="149" t="s">
        <v>1783</v>
      </c>
      <c r="B220" s="148"/>
      <c r="C220" s="148"/>
      <c r="D220" s="148">
        <v>0</v>
      </c>
      <c r="E220" s="117"/>
      <c r="F220" s="153"/>
    </row>
    <row r="221" ht="24.6" customHeight="true" spans="1:6">
      <c r="A221" s="149" t="s">
        <v>1784</v>
      </c>
      <c r="B221" s="148"/>
      <c r="C221" s="148"/>
      <c r="D221" s="148"/>
      <c r="E221" s="154"/>
      <c r="F221" s="153"/>
    </row>
    <row r="222" ht="24.6" customHeight="true" spans="1:6">
      <c r="A222" s="149" t="s">
        <v>1785</v>
      </c>
      <c r="B222" s="148"/>
      <c r="C222" s="148"/>
      <c r="D222" s="148">
        <v>0</v>
      </c>
      <c r="E222" s="117"/>
      <c r="F222" s="153"/>
    </row>
    <row r="223" ht="24.6" customHeight="true" spans="1:6">
      <c r="A223" s="149" t="s">
        <v>1786</v>
      </c>
      <c r="B223" s="148"/>
      <c r="C223" s="148"/>
      <c r="D223" s="148">
        <v>0</v>
      </c>
      <c r="E223" s="117"/>
      <c r="F223" s="153"/>
    </row>
    <row r="224" ht="24.6" customHeight="true" spans="1:6">
      <c r="A224" s="149" t="s">
        <v>1787</v>
      </c>
      <c r="B224" s="148"/>
      <c r="C224" s="148"/>
      <c r="D224" s="148">
        <v>0</v>
      </c>
      <c r="E224" s="151"/>
      <c r="F224" s="153"/>
    </row>
    <row r="225" ht="24.6" customHeight="true" spans="1:6">
      <c r="A225" s="149" t="s">
        <v>1788</v>
      </c>
      <c r="B225" s="148"/>
      <c r="C225" s="148">
        <v>2000</v>
      </c>
      <c r="D225" s="148">
        <v>2391</v>
      </c>
      <c r="E225" s="151">
        <f t="shared" ref="E225" si="9">D225/C225*100</f>
        <v>119.55</v>
      </c>
      <c r="F225" s="153"/>
    </row>
    <row r="226" ht="24.6" customHeight="true" spans="1:6">
      <c r="A226" s="147" t="s">
        <v>1789</v>
      </c>
      <c r="B226" s="150"/>
      <c r="C226" s="150"/>
      <c r="D226" s="150"/>
      <c r="E226" s="151"/>
      <c r="F226" s="152"/>
    </row>
    <row r="227" ht="24.6" customHeight="true" spans="1:6">
      <c r="A227" s="147" t="s">
        <v>1790</v>
      </c>
      <c r="B227" s="150"/>
      <c r="C227" s="150"/>
      <c r="D227" s="150"/>
      <c r="E227" s="151"/>
      <c r="F227" s="152"/>
    </row>
    <row r="228" ht="24.6" customHeight="true" spans="1:6">
      <c r="A228" s="149" t="s">
        <v>1791</v>
      </c>
      <c r="B228" s="148"/>
      <c r="C228" s="148"/>
      <c r="D228" s="148"/>
      <c r="E228" s="117"/>
      <c r="F228" s="153"/>
    </row>
    <row r="229" ht="24.6" customHeight="true" spans="1:6">
      <c r="A229" s="149" t="s">
        <v>1792</v>
      </c>
      <c r="B229" s="148"/>
      <c r="C229" s="148"/>
      <c r="D229" s="148"/>
      <c r="E229" s="117"/>
      <c r="F229" s="153"/>
    </row>
    <row r="230" ht="24.6" customHeight="true" spans="1:6">
      <c r="A230" s="149" t="s">
        <v>1793</v>
      </c>
      <c r="B230" s="148"/>
      <c r="C230" s="148"/>
      <c r="D230" s="148"/>
      <c r="E230" s="117"/>
      <c r="F230" s="153"/>
    </row>
    <row r="231" ht="24.6" customHeight="true" spans="1:6">
      <c r="A231" s="149" t="s">
        <v>1794</v>
      </c>
      <c r="B231" s="148"/>
      <c r="C231" s="148"/>
      <c r="D231" s="148"/>
      <c r="E231" s="154"/>
      <c r="F231" s="153"/>
    </row>
    <row r="232" ht="24.6" customHeight="true" spans="1:6">
      <c r="A232" s="149" t="s">
        <v>1795</v>
      </c>
      <c r="B232" s="148"/>
      <c r="C232" s="148"/>
      <c r="D232" s="148"/>
      <c r="E232" s="154"/>
      <c r="F232" s="153"/>
    </row>
    <row r="233" ht="24.6" customHeight="true" spans="1:6">
      <c r="A233" s="149" t="s">
        <v>1796</v>
      </c>
      <c r="B233" s="148"/>
      <c r="C233" s="148"/>
      <c r="D233" s="148"/>
      <c r="E233" s="154"/>
      <c r="F233" s="153"/>
    </row>
    <row r="234" ht="24.6" customHeight="true" spans="1:6">
      <c r="A234" s="149" t="s">
        <v>1797</v>
      </c>
      <c r="B234" s="148"/>
      <c r="C234" s="148"/>
      <c r="D234" s="148"/>
      <c r="E234" s="154"/>
      <c r="F234" s="153"/>
    </row>
    <row r="235" ht="24.6" customHeight="true" spans="1:6">
      <c r="A235" s="149" t="s">
        <v>1798</v>
      </c>
      <c r="B235" s="148"/>
      <c r="C235" s="148"/>
      <c r="D235" s="148"/>
      <c r="E235" s="154"/>
      <c r="F235" s="153"/>
    </row>
    <row r="236" ht="24.6" customHeight="true" spans="1:6">
      <c r="A236" s="149" t="s">
        <v>1799</v>
      </c>
      <c r="B236" s="148"/>
      <c r="C236" s="148"/>
      <c r="D236" s="148"/>
      <c r="E236" s="154"/>
      <c r="F236" s="153"/>
    </row>
    <row r="237" ht="24.6" customHeight="true" spans="1:6">
      <c r="A237" s="149" t="s">
        <v>1800</v>
      </c>
      <c r="B237" s="148"/>
      <c r="C237" s="148"/>
      <c r="D237" s="148"/>
      <c r="E237" s="154"/>
      <c r="F237" s="153"/>
    </row>
    <row r="238" ht="24.6" customHeight="true" spans="1:6">
      <c r="A238" s="149" t="s">
        <v>1801</v>
      </c>
      <c r="B238" s="148"/>
      <c r="C238" s="148"/>
      <c r="D238" s="148"/>
      <c r="E238" s="154"/>
      <c r="F238" s="153"/>
    </row>
    <row r="239" ht="24.6" customHeight="true" spans="1:6">
      <c r="A239" s="149" t="s">
        <v>1802</v>
      </c>
      <c r="B239" s="148"/>
      <c r="C239" s="148"/>
      <c r="D239" s="148"/>
      <c r="E239" s="154"/>
      <c r="F239" s="153"/>
    </row>
    <row r="240" ht="24.6" customHeight="true" spans="1:6">
      <c r="A240" s="149" t="s">
        <v>1803</v>
      </c>
      <c r="B240" s="148"/>
      <c r="C240" s="148"/>
      <c r="D240" s="148"/>
      <c r="E240" s="154"/>
      <c r="F240" s="153"/>
    </row>
    <row r="241" ht="24.6" customHeight="true" spans="1:6">
      <c r="A241" s="149" t="s">
        <v>1804</v>
      </c>
      <c r="B241" s="148"/>
      <c r="C241" s="148"/>
      <c r="D241" s="148"/>
      <c r="E241" s="154"/>
      <c r="F241" s="153"/>
    </row>
    <row r="242" ht="24.6" customHeight="true" spans="1:6">
      <c r="A242" s="149" t="s">
        <v>1805</v>
      </c>
      <c r="B242" s="148"/>
      <c r="C242" s="148"/>
      <c r="D242" s="148"/>
      <c r="E242" s="154"/>
      <c r="F242" s="153"/>
    </row>
    <row r="243" ht="24.6" customHeight="true" spans="1:6">
      <c r="A243" s="149" t="s">
        <v>1806</v>
      </c>
      <c r="B243" s="148"/>
      <c r="C243" s="148"/>
      <c r="D243" s="148"/>
      <c r="E243" s="154"/>
      <c r="F243" s="153"/>
    </row>
    <row r="244" ht="24.6" customHeight="true" spans="1:6">
      <c r="A244" s="149" t="s">
        <v>1807</v>
      </c>
      <c r="B244" s="148"/>
      <c r="C244" s="148"/>
      <c r="D244" s="148"/>
      <c r="E244" s="154"/>
      <c r="F244" s="153"/>
    </row>
    <row r="245" ht="24.6" customHeight="true" spans="1:6">
      <c r="A245" s="147" t="s">
        <v>1808</v>
      </c>
      <c r="B245" s="150"/>
      <c r="C245" s="150"/>
      <c r="D245" s="150"/>
      <c r="E245" s="151"/>
      <c r="F245" s="152"/>
    </row>
    <row r="246" ht="24.6" customHeight="true" spans="1:6">
      <c r="A246" s="147" t="s">
        <v>1809</v>
      </c>
      <c r="B246" s="150"/>
      <c r="C246" s="150"/>
      <c r="D246" s="150"/>
      <c r="E246" s="151"/>
      <c r="F246" s="152"/>
    </row>
    <row r="247" ht="24.6" customHeight="true" spans="1:6">
      <c r="A247" s="149" t="s">
        <v>1810</v>
      </c>
      <c r="B247" s="148"/>
      <c r="C247" s="148"/>
      <c r="D247" s="148"/>
      <c r="E247" s="154"/>
      <c r="F247" s="153"/>
    </row>
    <row r="248" ht="24.6" customHeight="true" spans="1:6">
      <c r="A248" s="149" t="s">
        <v>1811</v>
      </c>
      <c r="B248" s="148"/>
      <c r="C248" s="148"/>
      <c r="D248" s="148"/>
      <c r="E248" s="154"/>
      <c r="F248" s="153"/>
    </row>
    <row r="249" ht="24.6" customHeight="true" spans="1:6">
      <c r="A249" s="149" t="s">
        <v>1812</v>
      </c>
      <c r="B249" s="148"/>
      <c r="C249" s="148"/>
      <c r="D249" s="148"/>
      <c r="E249" s="154"/>
      <c r="F249" s="153"/>
    </row>
    <row r="250" ht="24.6" customHeight="true" spans="1:6">
      <c r="A250" s="149" t="s">
        <v>1813</v>
      </c>
      <c r="B250" s="148"/>
      <c r="C250" s="148"/>
      <c r="D250" s="148"/>
      <c r="E250" s="154"/>
      <c r="F250" s="153"/>
    </row>
    <row r="251" ht="24.6" customHeight="true" spans="1:6">
      <c r="A251" s="149" t="s">
        <v>1814</v>
      </c>
      <c r="B251" s="148"/>
      <c r="C251" s="148"/>
      <c r="D251" s="148"/>
      <c r="E251" s="154"/>
      <c r="F251" s="153"/>
    </row>
    <row r="252" ht="24.6" customHeight="true" spans="1:6">
      <c r="A252" s="149" t="s">
        <v>1815</v>
      </c>
      <c r="B252" s="148"/>
      <c r="C252" s="148"/>
      <c r="D252" s="148"/>
      <c r="E252" s="154"/>
      <c r="F252" s="153"/>
    </row>
    <row r="253" ht="24.6" customHeight="true" spans="1:6">
      <c r="A253" s="149" t="s">
        <v>1816</v>
      </c>
      <c r="B253" s="148"/>
      <c r="C253" s="148"/>
      <c r="D253" s="148"/>
      <c r="E253" s="154"/>
      <c r="F253" s="153"/>
    </row>
    <row r="254" ht="24.6" customHeight="true" spans="1:6">
      <c r="A254" s="149" t="s">
        <v>1817</v>
      </c>
      <c r="B254" s="148"/>
      <c r="C254" s="148"/>
      <c r="D254" s="148"/>
      <c r="E254" s="154"/>
      <c r="F254" s="153"/>
    </row>
    <row r="255" ht="24.6" customHeight="true" spans="1:6">
      <c r="A255" s="149" t="s">
        <v>1818</v>
      </c>
      <c r="B255" s="148"/>
      <c r="C255" s="148"/>
      <c r="D255" s="148"/>
      <c r="E255" s="154"/>
      <c r="F255" s="153"/>
    </row>
    <row r="256" ht="24.6" customHeight="true" spans="1:6">
      <c r="A256" s="149" t="s">
        <v>1819</v>
      </c>
      <c r="B256" s="148"/>
      <c r="C256" s="148"/>
      <c r="D256" s="148"/>
      <c r="E256" s="154"/>
      <c r="F256" s="153"/>
    </row>
    <row r="257" ht="24.6" customHeight="true" spans="1:6">
      <c r="A257" s="149" t="s">
        <v>1820</v>
      </c>
      <c r="B257" s="148"/>
      <c r="C257" s="148"/>
      <c r="D257" s="148"/>
      <c r="E257" s="154"/>
      <c r="F257" s="153"/>
    </row>
    <row r="258" ht="24.6" customHeight="true" spans="1:6">
      <c r="A258" s="149" t="s">
        <v>1821</v>
      </c>
      <c r="B258" s="148"/>
      <c r="C258" s="148"/>
      <c r="D258" s="148"/>
      <c r="E258" s="154"/>
      <c r="F258" s="153"/>
    </row>
    <row r="259" s="140" customFormat="true" ht="24.6" customHeight="true" spans="1:6">
      <c r="A259" s="147" t="s">
        <v>1861</v>
      </c>
      <c r="B259" s="150"/>
      <c r="C259" s="150"/>
      <c r="D259" s="150"/>
      <c r="E259" s="151"/>
      <c r="F259" s="152"/>
    </row>
    <row r="260" ht="24.6" customHeight="true" spans="1:6">
      <c r="A260" s="149" t="s">
        <v>1823</v>
      </c>
      <c r="B260" s="148"/>
      <c r="C260" s="148"/>
      <c r="D260" s="148"/>
      <c r="E260" s="154"/>
      <c r="F260" s="153"/>
    </row>
    <row r="261" ht="24.6" customHeight="true" spans="1:6">
      <c r="A261" s="149" t="s">
        <v>1824</v>
      </c>
      <c r="B261" s="148"/>
      <c r="C261" s="148"/>
      <c r="D261" s="148"/>
      <c r="E261" s="154"/>
      <c r="F261" s="153"/>
    </row>
    <row r="262" ht="24.6" customHeight="true" spans="1:6">
      <c r="A262" s="149" t="s">
        <v>1825</v>
      </c>
      <c r="B262" s="148"/>
      <c r="C262" s="148"/>
      <c r="D262" s="148"/>
      <c r="E262" s="154"/>
      <c r="F262" s="153"/>
    </row>
    <row r="263" ht="24.6" customHeight="true" spans="1:6">
      <c r="A263" s="149" t="s">
        <v>1826</v>
      </c>
      <c r="B263" s="148"/>
      <c r="C263" s="148"/>
      <c r="D263" s="148"/>
      <c r="E263" s="154"/>
      <c r="F263" s="153"/>
    </row>
    <row r="264" ht="24.6" customHeight="true" spans="1:6">
      <c r="A264" s="149" t="s">
        <v>1827</v>
      </c>
      <c r="B264" s="148"/>
      <c r="C264" s="148"/>
      <c r="D264" s="148"/>
      <c r="E264" s="154"/>
      <c r="F264" s="153"/>
    </row>
    <row r="265" ht="24.6" customHeight="true" spans="1:6">
      <c r="A265" s="149" t="s">
        <v>1828</v>
      </c>
      <c r="B265" s="148"/>
      <c r="C265" s="148"/>
      <c r="D265" s="148"/>
      <c r="E265" s="154"/>
      <c r="F265" s="153">
        <v>0</v>
      </c>
    </row>
    <row r="266" ht="24.6" customHeight="true" spans="1:6">
      <c r="A266" s="108" t="s">
        <v>1829</v>
      </c>
      <c r="B266" s="111">
        <f>B226+B181+B207+B177+B172+B120+B96+B50+B39+B27+B12+B4+B245</f>
        <v>233700</v>
      </c>
      <c r="C266" s="111">
        <f t="shared" ref="C266:D266" si="10">C226+C181+C207+C177+C172+C120+C96+C50+C39+C27+C12+C4+C245</f>
        <v>244511</v>
      </c>
      <c r="D266" s="111">
        <f t="shared" si="10"/>
        <v>211216</v>
      </c>
      <c r="E266" s="151">
        <f>D266/C266*100</f>
        <v>86.3830257125446</v>
      </c>
      <c r="F266" s="152">
        <v>68.3956414034292</v>
      </c>
    </row>
    <row r="267" customHeight="true" spans="1:1">
      <c r="A267" s="40"/>
    </row>
  </sheetData>
  <mergeCells count="2">
    <mergeCell ref="A1:F1"/>
    <mergeCell ref="D2:F2"/>
  </mergeCells>
  <printOptions horizontalCentered="true"/>
  <pageMargins left="0.708333333333333" right="0.708333333333333" top="0.747916666666667" bottom="0.747916666666667" header="0.314583333333333" footer="0.314583333333333"/>
  <pageSetup paperSize="9" scale="88" firstPageNumber="120" fitToHeight="0" orientation="portrait" useFirstPageNumber="true"/>
  <headerFooter>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G13" sqref="G13"/>
    </sheetView>
  </sheetViews>
  <sheetFormatPr defaultColWidth="9" defaultRowHeight="18.75" outlineLevelCol="3"/>
  <cols>
    <col min="1" max="1" width="30.625" style="135" customWidth="true"/>
    <col min="2" max="2" width="12.625" style="135" customWidth="true"/>
    <col min="3" max="3" width="30.625" style="135" customWidth="true"/>
    <col min="4" max="4" width="12.625" style="135" customWidth="true"/>
    <col min="5" max="16384" width="9" style="134"/>
  </cols>
  <sheetData>
    <row r="1" ht="24.95" customHeight="true" spans="1:4">
      <c r="A1" s="136" t="s">
        <v>1862</v>
      </c>
      <c r="B1" s="136"/>
      <c r="C1" s="136"/>
      <c r="D1" s="136"/>
    </row>
    <row r="2" ht="24.95" customHeight="true" spans="1:4">
      <c r="A2" s="137" t="s">
        <v>1831</v>
      </c>
      <c r="B2" s="137"/>
      <c r="C2" s="137"/>
      <c r="D2" s="137"/>
    </row>
    <row r="3" ht="24.95" customHeight="true" spans="1:4">
      <c r="A3" s="127" t="s">
        <v>1371</v>
      </c>
      <c r="B3" s="127" t="s">
        <v>5</v>
      </c>
      <c r="C3" s="127" t="s">
        <v>1371</v>
      </c>
      <c r="D3" s="127" t="s">
        <v>5</v>
      </c>
    </row>
    <row r="4" ht="24.95" customHeight="true" spans="1:4">
      <c r="A4" s="113" t="s">
        <v>1832</v>
      </c>
      <c r="B4" s="138">
        <v>248950</v>
      </c>
      <c r="C4" s="113" t="s">
        <v>1833</v>
      </c>
      <c r="D4" s="138">
        <v>211216</v>
      </c>
    </row>
    <row r="5" ht="24.95" customHeight="true" spans="1:4">
      <c r="A5" s="113" t="s">
        <v>1834</v>
      </c>
      <c r="B5" s="138">
        <v>3361</v>
      </c>
      <c r="C5" s="113" t="s">
        <v>1835</v>
      </c>
      <c r="D5" s="138">
        <v>34909</v>
      </c>
    </row>
    <row r="6" ht="24.95" customHeight="true" spans="1:4">
      <c r="A6" s="113" t="s">
        <v>1836</v>
      </c>
      <c r="B6" s="138"/>
      <c r="C6" s="113" t="s">
        <v>1837</v>
      </c>
      <c r="D6" s="138"/>
    </row>
    <row r="7" ht="24.95" customHeight="true" spans="1:4">
      <c r="A7" s="113" t="s">
        <v>1838</v>
      </c>
      <c r="B7" s="138">
        <v>10851</v>
      </c>
      <c r="C7" s="113"/>
      <c r="D7" s="138"/>
    </row>
    <row r="8" ht="24.95" customHeight="true" spans="1:4">
      <c r="A8" s="113" t="s">
        <v>1839</v>
      </c>
      <c r="B8" s="138"/>
      <c r="C8" s="113" t="s">
        <v>1840</v>
      </c>
      <c r="D8" s="138"/>
    </row>
    <row r="9" ht="24.95" customHeight="true" spans="1:4">
      <c r="A9" s="113" t="s">
        <v>1841</v>
      </c>
      <c r="B9" s="138"/>
      <c r="C9" s="113"/>
      <c r="D9" s="138"/>
    </row>
    <row r="10" ht="24.95" customHeight="true" spans="1:4">
      <c r="A10" s="113" t="s">
        <v>1842</v>
      </c>
      <c r="B10" s="138"/>
      <c r="C10" s="113"/>
      <c r="D10" s="138"/>
    </row>
    <row r="11" ht="24.95" customHeight="true" spans="1:4">
      <c r="A11" s="113" t="s">
        <v>1843</v>
      </c>
      <c r="B11" s="113"/>
      <c r="C11" s="113" t="s">
        <v>1844</v>
      </c>
      <c r="D11" s="138">
        <f>D12</f>
        <v>24904</v>
      </c>
    </row>
    <row r="12" ht="24.95" customHeight="true" spans="1:4">
      <c r="A12" s="113"/>
      <c r="B12" s="113"/>
      <c r="C12" s="113" t="s">
        <v>1845</v>
      </c>
      <c r="D12" s="138">
        <v>24904</v>
      </c>
    </row>
    <row r="13" ht="24.95" customHeight="true" spans="1:4">
      <c r="A13" s="113" t="s">
        <v>1846</v>
      </c>
      <c r="B13" s="138">
        <f>B14</f>
        <v>43410</v>
      </c>
      <c r="C13" s="113" t="s">
        <v>1847</v>
      </c>
      <c r="D13" s="138">
        <v>32306</v>
      </c>
    </row>
    <row r="14" ht="24.95" customHeight="true" spans="1:4">
      <c r="A14" s="113" t="s">
        <v>1848</v>
      </c>
      <c r="B14" s="138">
        <v>43410</v>
      </c>
      <c r="C14" s="113" t="s">
        <v>1849</v>
      </c>
      <c r="D14" s="138">
        <v>3237</v>
      </c>
    </row>
    <row r="15" ht="24.95" customHeight="true" spans="1:4">
      <c r="A15" s="127" t="s">
        <v>1863</v>
      </c>
      <c r="B15" s="120">
        <f>B13+B7+B4+B8+B5</f>
        <v>306572</v>
      </c>
      <c r="C15" s="127" t="s">
        <v>1863</v>
      </c>
      <c r="D15" s="120">
        <f>D14+D13+D11+D8+D5+D4</f>
        <v>306572</v>
      </c>
    </row>
    <row r="16" ht="24.95" customHeight="true"/>
    <row r="17" s="134" customFormat="true" ht="24.95" customHeight="true"/>
    <row r="18" s="134" customFormat="true" ht="24.95" customHeight="true"/>
    <row r="19" s="134" customFormat="true" ht="24.95" customHeight="true"/>
    <row r="20" s="134" customFormat="true" ht="24.95" customHeight="true"/>
  </sheetData>
  <mergeCells count="2">
    <mergeCell ref="A1:D1"/>
    <mergeCell ref="A2:D2"/>
  </mergeCells>
  <printOptions horizontalCentered="true"/>
  <pageMargins left="0.708333333333333" right="0.708333333333333" top="0.747916666666667" bottom="0.747916666666667" header="0.314583333333333" footer="0.314583333333333"/>
  <pageSetup paperSize="9" firstPageNumber="129" orientation="portrait" useFirstPageNumber="tru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28"/>
  <sheetViews>
    <sheetView showZeros="0" tabSelected="1" topLeftCell="A13" workbookViewId="0">
      <selection activeCell="E34" sqref="E34"/>
    </sheetView>
  </sheetViews>
  <sheetFormatPr defaultColWidth="9" defaultRowHeight="24.95" customHeight="true" outlineLevelCol="5"/>
  <cols>
    <col min="1" max="1" width="40.75" style="40" customWidth="true"/>
    <col min="2" max="2" width="12.625" style="40" customWidth="true"/>
    <col min="3" max="3" width="12.625" style="141" customWidth="true"/>
    <col min="4" max="5" width="12.625" style="40" customWidth="true"/>
    <col min="6" max="6" width="12.625" style="264" customWidth="true"/>
    <col min="7" max="16384" width="9" style="40"/>
  </cols>
  <sheetData>
    <row r="1" ht="35.1" customHeight="true" spans="1:6">
      <c r="A1" s="142" t="s">
        <v>36</v>
      </c>
      <c r="B1" s="142"/>
      <c r="C1" s="142"/>
      <c r="D1" s="142"/>
      <c r="E1" s="142"/>
      <c r="F1" s="142"/>
    </row>
    <row r="2" ht="27.95" customHeight="true" spans="1:6">
      <c r="A2" s="105"/>
      <c r="B2" s="105"/>
      <c r="D2" s="265" t="s">
        <v>37</v>
      </c>
      <c r="E2" s="265"/>
      <c r="F2" s="265"/>
    </row>
    <row r="3" ht="29.1" customHeight="true" spans="1:6">
      <c r="A3" s="266" t="s">
        <v>2</v>
      </c>
      <c r="B3" s="171" t="s">
        <v>3</v>
      </c>
      <c r="C3" s="171" t="s">
        <v>4</v>
      </c>
      <c r="D3" s="267" t="s">
        <v>5</v>
      </c>
      <c r="E3" s="171" t="s">
        <v>6</v>
      </c>
      <c r="F3" s="171" t="s">
        <v>7</v>
      </c>
    </row>
    <row r="4" ht="29.1" customHeight="true" spans="1:6">
      <c r="A4" s="268" t="s">
        <v>38</v>
      </c>
      <c r="B4" s="269">
        <v>171784</v>
      </c>
      <c r="C4" s="269">
        <v>164662.32</v>
      </c>
      <c r="D4" s="269">
        <v>155720</v>
      </c>
      <c r="E4" s="271">
        <f>D4/C4*100</f>
        <v>94.5692979426016</v>
      </c>
      <c r="F4" s="272">
        <v>93.9895459867937</v>
      </c>
    </row>
    <row r="5" ht="29.1" customHeight="true" spans="1:6">
      <c r="A5" s="268" t="s">
        <v>39</v>
      </c>
      <c r="B5" s="269">
        <v>0</v>
      </c>
      <c r="C5" s="269">
        <v>0</v>
      </c>
      <c r="D5" s="269">
        <v>0</v>
      </c>
      <c r="E5" s="271"/>
      <c r="F5" s="272"/>
    </row>
    <row r="6" ht="29.1" customHeight="true" spans="1:6">
      <c r="A6" s="268" t="s">
        <v>40</v>
      </c>
      <c r="B6" s="269">
        <v>866</v>
      </c>
      <c r="C6" s="269">
        <v>755.85</v>
      </c>
      <c r="D6" s="269">
        <v>768</v>
      </c>
      <c r="E6" s="271">
        <f t="shared" ref="E6:E28" si="0">D6/C6*100</f>
        <v>101.607461797976</v>
      </c>
      <c r="F6" s="272">
        <v>73.2824427480916</v>
      </c>
    </row>
    <row r="7" ht="29.1" customHeight="true" spans="1:6">
      <c r="A7" s="268" t="s">
        <v>41</v>
      </c>
      <c r="B7" s="269">
        <v>102967</v>
      </c>
      <c r="C7" s="269">
        <v>93425.29</v>
      </c>
      <c r="D7" s="269">
        <v>99388</v>
      </c>
      <c r="E7" s="271">
        <f t="shared" si="0"/>
        <v>106.382329666839</v>
      </c>
      <c r="F7" s="272">
        <v>87.796259816436</v>
      </c>
    </row>
    <row r="8" ht="29.1" customHeight="true" spans="1:6">
      <c r="A8" s="268" t="s">
        <v>42</v>
      </c>
      <c r="B8" s="269">
        <v>250870</v>
      </c>
      <c r="C8" s="269">
        <v>272658.17</v>
      </c>
      <c r="D8" s="269">
        <v>266884</v>
      </c>
      <c r="E8" s="271">
        <f t="shared" si="0"/>
        <v>97.8822677493948</v>
      </c>
      <c r="F8" s="272">
        <v>97.4897353847952</v>
      </c>
    </row>
    <row r="9" ht="29.1" customHeight="true" spans="1:6">
      <c r="A9" s="268" t="s">
        <v>43</v>
      </c>
      <c r="B9" s="269">
        <v>5903</v>
      </c>
      <c r="C9" s="269">
        <v>4392.52</v>
      </c>
      <c r="D9" s="269">
        <v>6780</v>
      </c>
      <c r="E9" s="271">
        <f t="shared" si="0"/>
        <v>154.353309717429</v>
      </c>
      <c r="F9" s="272">
        <v>51.7399267399267</v>
      </c>
    </row>
    <row r="10" ht="29.1" customHeight="true" spans="1:6">
      <c r="A10" s="268" t="s">
        <v>44</v>
      </c>
      <c r="B10" s="269">
        <v>18034</v>
      </c>
      <c r="C10" s="269">
        <v>18306.38</v>
      </c>
      <c r="D10" s="269">
        <v>20872</v>
      </c>
      <c r="E10" s="271">
        <f t="shared" si="0"/>
        <v>114.014895353423</v>
      </c>
      <c r="F10" s="272">
        <v>89.0177847912313</v>
      </c>
    </row>
    <row r="11" ht="29.1" customHeight="true" spans="1:6">
      <c r="A11" s="268" t="s">
        <v>45</v>
      </c>
      <c r="B11" s="269">
        <v>190512</v>
      </c>
      <c r="C11" s="269">
        <v>293089.09</v>
      </c>
      <c r="D11" s="269">
        <v>233317</v>
      </c>
      <c r="E11" s="271">
        <f t="shared" si="0"/>
        <v>79.6061702603806</v>
      </c>
      <c r="F11" s="272">
        <v>148.135896687026</v>
      </c>
    </row>
    <row r="12" ht="29.1" customHeight="true" spans="1:6">
      <c r="A12" s="268" t="s">
        <v>46</v>
      </c>
      <c r="B12" s="269">
        <v>270372</v>
      </c>
      <c r="C12" s="269">
        <v>303874.17</v>
      </c>
      <c r="D12" s="269">
        <v>326103</v>
      </c>
      <c r="E12" s="271">
        <f t="shared" si="0"/>
        <v>107.315142975133</v>
      </c>
      <c r="F12" s="272">
        <v>140.618006355996</v>
      </c>
    </row>
    <row r="13" ht="29.1" customHeight="true" spans="1:6">
      <c r="A13" s="268" t="s">
        <v>47</v>
      </c>
      <c r="B13" s="269">
        <v>10015</v>
      </c>
      <c r="C13" s="269">
        <v>30009.53</v>
      </c>
      <c r="D13" s="269">
        <v>30903</v>
      </c>
      <c r="E13" s="271">
        <f t="shared" si="0"/>
        <v>102.977287548322</v>
      </c>
      <c r="F13" s="272">
        <v>81.3707936173574</v>
      </c>
    </row>
    <row r="14" ht="29.1" customHeight="true" spans="1:6">
      <c r="A14" s="268" t="s">
        <v>48</v>
      </c>
      <c r="B14" s="269">
        <v>105363</v>
      </c>
      <c r="C14" s="269">
        <v>115198</v>
      </c>
      <c r="D14" s="269">
        <v>91448</v>
      </c>
      <c r="E14" s="271">
        <f t="shared" si="0"/>
        <v>79.3833226271289</v>
      </c>
      <c r="F14" s="272">
        <v>65.3634199861336</v>
      </c>
    </row>
    <row r="15" ht="29.1" customHeight="true" spans="1:6">
      <c r="A15" s="268" t="s">
        <v>49</v>
      </c>
      <c r="B15" s="269">
        <v>81137</v>
      </c>
      <c r="C15" s="269">
        <v>116148.89</v>
      </c>
      <c r="D15" s="269">
        <v>177954</v>
      </c>
      <c r="E15" s="271">
        <f t="shared" si="0"/>
        <v>153.211967845754</v>
      </c>
      <c r="F15" s="272">
        <v>95.7653250674029</v>
      </c>
    </row>
    <row r="16" ht="29.1" customHeight="true" spans="1:6">
      <c r="A16" s="268" t="s">
        <v>50</v>
      </c>
      <c r="B16" s="269">
        <v>44987</v>
      </c>
      <c r="C16" s="269">
        <v>58774.54</v>
      </c>
      <c r="D16" s="269">
        <v>75176</v>
      </c>
      <c r="E16" s="271">
        <f t="shared" si="0"/>
        <v>127.905722443766</v>
      </c>
      <c r="F16" s="272">
        <v>130.829606167662</v>
      </c>
    </row>
    <row r="17" ht="29.1" customHeight="true" spans="1:6">
      <c r="A17" s="268" t="s">
        <v>51</v>
      </c>
      <c r="B17" s="269">
        <v>10081</v>
      </c>
      <c r="C17" s="269">
        <v>39877.52</v>
      </c>
      <c r="D17" s="269">
        <v>27617</v>
      </c>
      <c r="E17" s="271">
        <f t="shared" si="0"/>
        <v>69.254557454927</v>
      </c>
      <c r="F17" s="272">
        <v>129.141921907879</v>
      </c>
    </row>
    <row r="18" ht="29.1" customHeight="true" spans="1:6">
      <c r="A18" s="268" t="s">
        <v>52</v>
      </c>
      <c r="B18" s="269">
        <v>1240</v>
      </c>
      <c r="C18" s="269">
        <v>3895.01</v>
      </c>
      <c r="D18" s="269">
        <v>4195</v>
      </c>
      <c r="E18" s="271">
        <f t="shared" si="0"/>
        <v>107.701905771744</v>
      </c>
      <c r="F18" s="272">
        <v>247.931442080378</v>
      </c>
    </row>
    <row r="19" ht="29.1" customHeight="true" spans="1:6">
      <c r="A19" s="268" t="s">
        <v>53</v>
      </c>
      <c r="B19" s="269">
        <v>782</v>
      </c>
      <c r="C19" s="269">
        <v>866.35</v>
      </c>
      <c r="D19" s="269">
        <v>2034</v>
      </c>
      <c r="E19" s="271">
        <f t="shared" si="0"/>
        <v>234.778091995152</v>
      </c>
      <c r="F19" s="272">
        <v>55.5434188967777</v>
      </c>
    </row>
    <row r="20" ht="29.1" customHeight="true" spans="1:6">
      <c r="A20" s="268" t="s">
        <v>54</v>
      </c>
      <c r="B20" s="269">
        <v>12767</v>
      </c>
      <c r="C20" s="269">
        <v>10214.09</v>
      </c>
      <c r="D20" s="269">
        <v>9801</v>
      </c>
      <c r="E20" s="271">
        <f t="shared" si="0"/>
        <v>95.9556847452881</v>
      </c>
      <c r="F20" s="272">
        <v>87.6184516359735</v>
      </c>
    </row>
    <row r="21" ht="29.1" customHeight="true" spans="1:6">
      <c r="A21" s="268" t="s">
        <v>55</v>
      </c>
      <c r="B21" s="269">
        <v>67224</v>
      </c>
      <c r="C21" s="269">
        <v>73994</v>
      </c>
      <c r="D21" s="269">
        <v>111778</v>
      </c>
      <c r="E21" s="271">
        <f t="shared" si="0"/>
        <v>151.063599751331</v>
      </c>
      <c r="F21" s="272">
        <v>160.658282429033</v>
      </c>
    </row>
    <row r="22" ht="29.1" customHeight="true" spans="1:6">
      <c r="A22" s="268" t="s">
        <v>56</v>
      </c>
      <c r="B22" s="269">
        <v>777</v>
      </c>
      <c r="C22" s="269">
        <v>559.8</v>
      </c>
      <c r="D22" s="269">
        <v>709</v>
      </c>
      <c r="E22" s="271">
        <f t="shared" si="0"/>
        <v>126.652375848517</v>
      </c>
      <c r="F22" s="272">
        <v>10.5773534238401</v>
      </c>
    </row>
    <row r="23" ht="29.1" customHeight="true" spans="1:6">
      <c r="A23" s="268" t="s">
        <v>57</v>
      </c>
      <c r="B23" s="269">
        <v>10403</v>
      </c>
      <c r="C23" s="269">
        <v>13546.52</v>
      </c>
      <c r="D23" s="269">
        <v>19092</v>
      </c>
      <c r="E23" s="271">
        <f t="shared" si="0"/>
        <v>140.936565258088</v>
      </c>
      <c r="F23" s="272">
        <v>95.0749464668094</v>
      </c>
    </row>
    <row r="24" s="263" customFormat="true" ht="29.1" customHeight="true" spans="1:6">
      <c r="A24" s="268" t="s">
        <v>58</v>
      </c>
      <c r="B24" s="269">
        <v>16500</v>
      </c>
      <c r="C24" s="269">
        <v>0</v>
      </c>
      <c r="D24" s="269"/>
      <c r="E24" s="273"/>
      <c r="F24" s="272"/>
    </row>
    <row r="25" ht="29.1" customHeight="true" spans="1:6">
      <c r="A25" s="268" t="s">
        <v>59</v>
      </c>
      <c r="B25" s="269">
        <v>10876</v>
      </c>
      <c r="C25" s="269">
        <v>9935</v>
      </c>
      <c r="D25" s="269">
        <v>4183</v>
      </c>
      <c r="E25" s="271">
        <f t="shared" si="0"/>
        <v>42.1036738802214</v>
      </c>
      <c r="F25" s="272">
        <v>49.2987625220978</v>
      </c>
    </row>
    <row r="26" ht="29.1" customHeight="true" spans="1:6">
      <c r="A26" s="268" t="s">
        <v>60</v>
      </c>
      <c r="B26" s="269">
        <v>48518</v>
      </c>
      <c r="C26" s="269">
        <v>50755.96</v>
      </c>
      <c r="D26" s="269">
        <v>51663</v>
      </c>
      <c r="E26" s="271">
        <f t="shared" si="0"/>
        <v>101.787061066326</v>
      </c>
      <c r="F26" s="272">
        <v>95.2699712325736</v>
      </c>
    </row>
    <row r="27" ht="29.1" customHeight="true" spans="1:6">
      <c r="A27" s="268" t="s">
        <v>61</v>
      </c>
      <c r="B27" s="269">
        <v>22</v>
      </c>
      <c r="C27" s="269">
        <v>45</v>
      </c>
      <c r="D27" s="269">
        <v>159</v>
      </c>
      <c r="E27" s="271">
        <f t="shared" si="0"/>
        <v>353.333333333333</v>
      </c>
      <c r="F27" s="272">
        <v>56.3829787234042</v>
      </c>
    </row>
    <row r="28" ht="29.1" customHeight="true" spans="1:6">
      <c r="A28" s="109" t="s">
        <v>62</v>
      </c>
      <c r="B28" s="270">
        <f>SUM(B4:B27)</f>
        <v>1432000</v>
      </c>
      <c r="C28" s="270">
        <v>1674984</v>
      </c>
      <c r="D28" s="270">
        <f>SUM(D4:D27)</f>
        <v>1716544</v>
      </c>
      <c r="E28" s="274">
        <f t="shared" si="0"/>
        <v>102.481217731035</v>
      </c>
      <c r="F28" s="275">
        <v>107.412021703368</v>
      </c>
    </row>
  </sheetData>
  <mergeCells count="2">
    <mergeCell ref="A1:F1"/>
    <mergeCell ref="D2:F2"/>
  </mergeCells>
  <printOptions horizontalCentered="true"/>
  <pageMargins left="0.708661417322835" right="0.708661417322835" top="0.748031496062992" bottom="0.748031496062992" header="0.31496062992126" footer="0.31496062992126"/>
  <pageSetup paperSize="9" scale="85" firstPageNumber="2" fitToHeight="0" orientation="portrait" useFirstPageNumber="true"/>
  <headerFooter>
    <oddFooter>&amp;C&amp;P</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P24" sqref="P24"/>
    </sheetView>
  </sheetViews>
  <sheetFormatPr defaultColWidth="9" defaultRowHeight="24.95" customHeight="true" outlineLevelCol="1"/>
  <cols>
    <col min="1" max="1" width="63.75" style="133" customWidth="true"/>
    <col min="2" max="2" width="20.625" style="133" customWidth="true"/>
    <col min="3" max="16384" width="9" style="133"/>
  </cols>
  <sheetData>
    <row r="1" customHeight="true" spans="1:2">
      <c r="A1" s="41" t="s">
        <v>1864</v>
      </c>
      <c r="B1" s="41"/>
    </row>
    <row r="2" customHeight="true" spans="1:2">
      <c r="A2" s="40"/>
      <c r="B2" s="56" t="s">
        <v>64</v>
      </c>
    </row>
    <row r="3" customHeight="true" spans="1:2">
      <c r="A3" s="130" t="s">
        <v>1371</v>
      </c>
      <c r="B3" s="130" t="s">
        <v>5</v>
      </c>
    </row>
    <row r="4" customHeight="true" spans="1:2">
      <c r="A4" s="131" t="s">
        <v>1865</v>
      </c>
      <c r="B4" s="111">
        <f>B5+B10</f>
        <v>9816</v>
      </c>
    </row>
    <row r="5" customHeight="true" spans="1:2">
      <c r="A5" s="131" t="s">
        <v>1866</v>
      </c>
      <c r="B5" s="111">
        <f>SUM(B6:B9)</f>
        <v>9816</v>
      </c>
    </row>
    <row r="6" customHeight="true" spans="1:2">
      <c r="A6" s="132" t="s">
        <v>1867</v>
      </c>
      <c r="B6" s="112">
        <v>94</v>
      </c>
    </row>
    <row r="7" customHeight="true" spans="1:2">
      <c r="A7" s="132" t="s">
        <v>1868</v>
      </c>
      <c r="B7" s="112">
        <v>5056</v>
      </c>
    </row>
    <row r="8" customHeight="true" spans="1:2">
      <c r="A8" s="132" t="s">
        <v>1869</v>
      </c>
      <c r="B8" s="112">
        <v>1961</v>
      </c>
    </row>
    <row r="9" customHeight="true" spans="1:2">
      <c r="A9" s="132" t="s">
        <v>1870</v>
      </c>
      <c r="B9" s="112">
        <v>2705</v>
      </c>
    </row>
    <row r="10" customHeight="true" spans="1:2">
      <c r="A10" s="131" t="s">
        <v>1871</v>
      </c>
      <c r="B10" s="111"/>
    </row>
  </sheetData>
  <mergeCells count="1">
    <mergeCell ref="A1:B1"/>
  </mergeCells>
  <printOptions horizontalCentered="true"/>
  <pageMargins left="0.708333333333333" right="0.708333333333333" top="0.747916666666667" bottom="0.747916666666667" header="0.314583333333333" footer="0.314583333333333"/>
  <pageSetup paperSize="9" firstPageNumber="130" orientation="portrait" useFirstPageNumber="true"/>
  <headerFooter>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I21" sqref="I21"/>
    </sheetView>
  </sheetViews>
  <sheetFormatPr defaultColWidth="9" defaultRowHeight="24.95" customHeight="true" outlineLevelCol="1"/>
  <cols>
    <col min="1" max="1" width="63.75" style="124" customWidth="true"/>
    <col min="2" max="2" width="20.625" style="124" customWidth="true"/>
    <col min="3" max="16384" width="9" style="124"/>
  </cols>
  <sheetData>
    <row r="1" customHeight="true" spans="1:2">
      <c r="A1" s="41" t="s">
        <v>1872</v>
      </c>
      <c r="B1" s="41"/>
    </row>
    <row r="2" customHeight="true" spans="1:2">
      <c r="A2" s="40"/>
      <c r="B2" s="56" t="s">
        <v>1873</v>
      </c>
    </row>
    <row r="3" s="129" customFormat="true" customHeight="true" spans="1:2">
      <c r="A3" s="130" t="s">
        <v>1874</v>
      </c>
      <c r="B3" s="130" t="s">
        <v>5</v>
      </c>
    </row>
    <row r="4" customHeight="true" spans="1:2">
      <c r="A4" s="131" t="s">
        <v>1875</v>
      </c>
      <c r="B4" s="111">
        <f>B5+B10</f>
        <v>33335</v>
      </c>
    </row>
    <row r="5" customHeight="true" spans="1:2">
      <c r="A5" s="131" t="s">
        <v>1876</v>
      </c>
      <c r="B5" s="111">
        <f>SUM(B6:B9)</f>
        <v>33335</v>
      </c>
    </row>
    <row r="6" customHeight="true" spans="1:2">
      <c r="A6" s="132" t="s">
        <v>1877</v>
      </c>
      <c r="B6" s="112">
        <v>33100</v>
      </c>
    </row>
    <row r="7" customHeight="true" spans="1:2">
      <c r="A7" s="132" t="s">
        <v>1878</v>
      </c>
      <c r="B7" s="112"/>
    </row>
    <row r="8" customHeight="true" spans="1:2">
      <c r="A8" s="132" t="s">
        <v>1879</v>
      </c>
      <c r="B8" s="112"/>
    </row>
    <row r="9" customHeight="true" spans="1:2">
      <c r="A9" s="132" t="s">
        <v>1880</v>
      </c>
      <c r="B9" s="112">
        <v>235</v>
      </c>
    </row>
    <row r="10" customHeight="true" spans="1:2">
      <c r="A10" s="131" t="s">
        <v>1881</v>
      </c>
      <c r="B10" s="111"/>
    </row>
  </sheetData>
  <mergeCells count="1">
    <mergeCell ref="A1:B1"/>
  </mergeCells>
  <printOptions horizontalCentered="true"/>
  <pageMargins left="0.708333333333333" right="0.708333333333333" top="0.747916666666667" bottom="0.747916666666667" header="0.314583333333333" footer="0.314583333333333"/>
  <pageSetup paperSize="9" firstPageNumber="131" orientation="portrait" useFirstPageNumber="true"/>
  <headerFooter>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
  <sheetViews>
    <sheetView workbookViewId="0">
      <selection activeCell="F22" sqref="F22"/>
    </sheetView>
  </sheetViews>
  <sheetFormatPr defaultColWidth="9" defaultRowHeight="25" customHeight="true" outlineLevelCol="1"/>
  <cols>
    <col min="1" max="1" width="57.5" customWidth="true"/>
    <col min="2" max="2" width="18.125" customWidth="true"/>
  </cols>
  <sheetData>
    <row r="1" customHeight="true" spans="1:2">
      <c r="A1" s="123" t="s">
        <v>1882</v>
      </c>
      <c r="B1" s="123"/>
    </row>
    <row r="2" customHeight="true" spans="1:2">
      <c r="A2" s="124"/>
      <c r="B2" s="125" t="s">
        <v>64</v>
      </c>
    </row>
    <row r="3" customHeight="true" spans="1:2">
      <c r="A3" s="108" t="s">
        <v>1371</v>
      </c>
      <c r="B3" s="109" t="s">
        <v>5</v>
      </c>
    </row>
    <row r="4" customHeight="true" spans="1:2">
      <c r="A4" s="110" t="s">
        <v>1883</v>
      </c>
      <c r="B4" s="111">
        <v>4367</v>
      </c>
    </row>
    <row r="5" customHeight="true" spans="1:2">
      <c r="A5" s="113" t="s">
        <v>1884</v>
      </c>
      <c r="B5" s="114">
        <v>4367</v>
      </c>
    </row>
    <row r="6" customHeight="true" spans="1:2">
      <c r="A6" s="113" t="s">
        <v>1885</v>
      </c>
      <c r="B6" s="112"/>
    </row>
    <row r="7" customHeight="true" spans="1:2">
      <c r="A7" s="113" t="s">
        <v>1886</v>
      </c>
      <c r="B7" s="112"/>
    </row>
    <row r="8" customHeight="true" spans="1:2">
      <c r="A8" s="115" t="s">
        <v>1887</v>
      </c>
      <c r="B8" s="112"/>
    </row>
    <row r="9" customHeight="true" spans="1:2">
      <c r="A9" s="116" t="s">
        <v>1888</v>
      </c>
      <c r="B9" s="112"/>
    </row>
    <row r="10" customHeight="true" spans="1:2">
      <c r="A10" s="110" t="s">
        <v>1889</v>
      </c>
      <c r="B10" s="111">
        <v>180</v>
      </c>
    </row>
    <row r="11" customHeight="true" spans="1:2">
      <c r="A11" s="116" t="s">
        <v>1890</v>
      </c>
      <c r="B11" s="112">
        <v>180</v>
      </c>
    </row>
    <row r="12" customHeight="true" spans="1:2">
      <c r="A12" s="116" t="s">
        <v>1891</v>
      </c>
      <c r="B12" s="112"/>
    </row>
    <row r="13" customHeight="true" spans="1:2">
      <c r="A13" s="116" t="s">
        <v>1892</v>
      </c>
      <c r="B13" s="112"/>
    </row>
    <row r="14" customHeight="true" spans="1:2">
      <c r="A14" s="116" t="s">
        <v>1893</v>
      </c>
      <c r="B14" s="112"/>
    </row>
    <row r="15" customHeight="true" spans="1:2">
      <c r="A15" s="110" t="s">
        <v>1894</v>
      </c>
      <c r="B15" s="112"/>
    </row>
    <row r="16" customHeight="true" spans="1:2">
      <c r="A16" s="116" t="s">
        <v>1895</v>
      </c>
      <c r="B16" s="112"/>
    </row>
    <row r="17" customHeight="true" spans="1:2">
      <c r="A17" s="116" t="s">
        <v>1896</v>
      </c>
      <c r="B17" s="112"/>
    </row>
    <row r="18" customHeight="true" spans="1:2">
      <c r="A18" s="116" t="s">
        <v>1897</v>
      </c>
      <c r="B18" s="112"/>
    </row>
    <row r="19" customHeight="true" spans="1:2">
      <c r="A19" s="116" t="s">
        <v>1898</v>
      </c>
      <c r="B19" s="112"/>
    </row>
    <row r="20" customHeight="true" spans="1:2">
      <c r="A20" s="110" t="s">
        <v>1899</v>
      </c>
      <c r="B20" s="112"/>
    </row>
    <row r="21" customHeight="true" spans="1:2">
      <c r="A21" s="116" t="s">
        <v>1900</v>
      </c>
      <c r="B21" s="112"/>
    </row>
    <row r="22" customHeight="true" spans="1:2">
      <c r="A22" s="116" t="s">
        <v>1901</v>
      </c>
      <c r="B22" s="114"/>
    </row>
    <row r="23" customHeight="true" spans="1:2">
      <c r="A23" s="116" t="s">
        <v>1902</v>
      </c>
      <c r="B23" s="112"/>
    </row>
    <row r="24" customHeight="true" spans="1:2">
      <c r="A24" s="110" t="s">
        <v>1903</v>
      </c>
      <c r="B24" s="112"/>
    </row>
    <row r="25" customHeight="true" spans="1:2">
      <c r="A25" s="116" t="s">
        <v>1904</v>
      </c>
      <c r="B25" s="112"/>
    </row>
    <row r="26" customHeight="true" spans="1:2">
      <c r="A26" s="118" t="s">
        <v>1905</v>
      </c>
      <c r="B26" s="111">
        <f>B4+B10+B15+B20+B24</f>
        <v>4547</v>
      </c>
    </row>
  </sheetData>
  <mergeCells count="1">
    <mergeCell ref="A1:B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5"/>
  <sheetViews>
    <sheetView workbookViewId="0">
      <selection activeCell="E11" sqref="E11"/>
    </sheetView>
  </sheetViews>
  <sheetFormatPr defaultColWidth="9" defaultRowHeight="33" customHeight="true" outlineLevelCol="1"/>
  <cols>
    <col min="1" max="1" width="43.875" customWidth="true"/>
    <col min="2" max="2" width="19.25" customWidth="true"/>
  </cols>
  <sheetData>
    <row r="1" customHeight="true" spans="1:2">
      <c r="A1" s="123" t="s">
        <v>1906</v>
      </c>
      <c r="B1" s="123"/>
    </row>
    <row r="2" customHeight="true" spans="1:2">
      <c r="A2" s="124"/>
      <c r="B2" s="125" t="s">
        <v>64</v>
      </c>
    </row>
    <row r="3" customHeight="true" spans="1:2">
      <c r="A3" s="108" t="s">
        <v>1371</v>
      </c>
      <c r="B3" s="109" t="s">
        <v>5</v>
      </c>
    </row>
    <row r="4" customHeight="true" spans="1:2">
      <c r="A4" s="110" t="s">
        <v>1907</v>
      </c>
      <c r="B4" s="112"/>
    </row>
    <row r="5" customHeight="true" spans="1:2">
      <c r="A5" s="126" t="s">
        <v>1908</v>
      </c>
      <c r="B5" s="114"/>
    </row>
    <row r="6" customHeight="true" spans="1:2">
      <c r="A6" s="113" t="s">
        <v>1909</v>
      </c>
      <c r="B6" s="112"/>
    </row>
    <row r="7" customHeight="true" spans="1:2">
      <c r="A7" s="110" t="s">
        <v>1910</v>
      </c>
      <c r="B7" s="111">
        <f>B8+B18+B27+B29+B33</f>
        <v>3504</v>
      </c>
    </row>
    <row r="8" customHeight="true" spans="1:2">
      <c r="A8" s="110" t="s">
        <v>1911</v>
      </c>
      <c r="B8" s="111">
        <f>SUM(B9:B17)</f>
        <v>3239</v>
      </c>
    </row>
    <row r="9" customHeight="true" spans="1:2">
      <c r="A9" s="113" t="s">
        <v>1912</v>
      </c>
      <c r="B9" s="112"/>
    </row>
    <row r="10" customHeight="true" spans="1:2">
      <c r="A10" s="113" t="s">
        <v>1913</v>
      </c>
      <c r="B10" s="112">
        <v>174</v>
      </c>
    </row>
    <row r="11" customHeight="true" spans="1:2">
      <c r="A11" s="113" t="s">
        <v>1914</v>
      </c>
      <c r="B11" s="112"/>
    </row>
    <row r="12" customHeight="true" spans="1:2">
      <c r="A12" s="113" t="s">
        <v>1915</v>
      </c>
      <c r="B12" s="112"/>
    </row>
    <row r="13" customHeight="true" spans="1:2">
      <c r="A13" s="113" t="s">
        <v>1916</v>
      </c>
      <c r="B13" s="112">
        <v>1665</v>
      </c>
    </row>
    <row r="14" customHeight="true" spans="1:2">
      <c r="A14" s="113" t="s">
        <v>1917</v>
      </c>
      <c r="B14" s="112"/>
    </row>
    <row r="15" customHeight="true" spans="1:2">
      <c r="A15" s="113" t="s">
        <v>1918</v>
      </c>
      <c r="B15" s="112">
        <v>1400</v>
      </c>
    </row>
    <row r="16" customHeight="true" spans="1:2">
      <c r="A16" s="113" t="s">
        <v>1919</v>
      </c>
      <c r="B16" s="112"/>
    </row>
    <row r="17" customHeight="true" spans="1:2">
      <c r="A17" s="113" t="s">
        <v>1920</v>
      </c>
      <c r="B17" s="112"/>
    </row>
    <row r="18" customHeight="true" spans="1:2">
      <c r="A18" s="110" t="s">
        <v>1921</v>
      </c>
      <c r="B18" s="111">
        <f>SUM(B19:B26)</f>
        <v>265</v>
      </c>
    </row>
    <row r="19" customHeight="true" spans="1:2">
      <c r="A19" s="113" t="s">
        <v>1922</v>
      </c>
      <c r="B19" s="112"/>
    </row>
    <row r="20" customHeight="true" spans="1:2">
      <c r="A20" s="113" t="s">
        <v>1923</v>
      </c>
      <c r="B20" s="112">
        <v>265</v>
      </c>
    </row>
    <row r="21" customHeight="true" spans="1:2">
      <c r="A21" s="113" t="s">
        <v>1924</v>
      </c>
      <c r="B21" s="112"/>
    </row>
    <row r="22" customHeight="true" spans="1:2">
      <c r="A22" s="113" t="s">
        <v>1925</v>
      </c>
      <c r="B22" s="112"/>
    </row>
    <row r="23" customHeight="true" spans="1:2">
      <c r="A23" s="113" t="s">
        <v>1926</v>
      </c>
      <c r="B23" s="112"/>
    </row>
    <row r="24" customHeight="true" spans="1:2">
      <c r="A24" s="113" t="s">
        <v>1927</v>
      </c>
      <c r="B24" s="112"/>
    </row>
    <row r="25" customHeight="true" spans="1:2">
      <c r="A25" s="113" t="s">
        <v>1928</v>
      </c>
      <c r="B25" s="112"/>
    </row>
    <row r="26" customHeight="true" spans="1:2">
      <c r="A26" s="113" t="s">
        <v>1929</v>
      </c>
      <c r="B26" s="112"/>
    </row>
    <row r="27" customHeight="true" spans="1:2">
      <c r="A27" s="110" t="s">
        <v>1930</v>
      </c>
      <c r="B27" s="112"/>
    </row>
    <row r="28" customHeight="true" spans="1:2">
      <c r="A28" s="113" t="s">
        <v>1931</v>
      </c>
      <c r="B28" s="112"/>
    </row>
    <row r="29" customHeight="true" spans="1:2">
      <c r="A29" s="110" t="s">
        <v>1932</v>
      </c>
      <c r="B29" s="112"/>
    </row>
    <row r="30" customHeight="true" spans="1:2">
      <c r="A30" s="113" t="s">
        <v>1933</v>
      </c>
      <c r="B30" s="112"/>
    </row>
    <row r="31" customHeight="true" spans="1:2">
      <c r="A31" s="113" t="s">
        <v>1934</v>
      </c>
      <c r="B31" s="112"/>
    </row>
    <row r="32" customHeight="true" spans="1:2">
      <c r="A32" s="113" t="s">
        <v>1935</v>
      </c>
      <c r="B32" s="112"/>
    </row>
    <row r="33" customHeight="true" spans="1:2">
      <c r="A33" s="110" t="s">
        <v>1936</v>
      </c>
      <c r="B33" s="112"/>
    </row>
    <row r="34" customHeight="true" spans="1:2">
      <c r="A34" s="113" t="s">
        <v>1937</v>
      </c>
      <c r="B34" s="112"/>
    </row>
    <row r="35" customHeight="true" spans="1:2">
      <c r="A35" s="119" t="s">
        <v>1938</v>
      </c>
      <c r="B35" s="111">
        <f>B7+B4</f>
        <v>3504</v>
      </c>
    </row>
  </sheetData>
  <mergeCells count="1">
    <mergeCell ref="A1:B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workbookViewId="0">
      <selection activeCell="G20" sqref="G20"/>
    </sheetView>
  </sheetViews>
  <sheetFormatPr defaultColWidth="9" defaultRowHeight="24.95" customHeight="true" outlineLevelCol="3"/>
  <cols>
    <col min="1" max="1" width="32.625" style="40" customWidth="true"/>
    <col min="2" max="2" width="8.625" style="106" customWidth="true"/>
    <col min="3" max="3" width="38.625" style="40" customWidth="true"/>
    <col min="4" max="4" width="8.625" style="106" customWidth="true"/>
    <col min="5" max="16384" width="9" style="40"/>
  </cols>
  <sheetData>
    <row r="1" customHeight="true" spans="1:4">
      <c r="A1" s="41" t="s">
        <v>1939</v>
      </c>
      <c r="B1" s="41"/>
      <c r="C1" s="41"/>
      <c r="D1" s="41"/>
    </row>
    <row r="2" customHeight="true" spans="3:4">
      <c r="C2" s="128" t="s">
        <v>1873</v>
      </c>
      <c r="D2" s="128"/>
    </row>
    <row r="3" s="104" customFormat="true" customHeight="true" spans="1:4">
      <c r="A3" s="108" t="s">
        <v>1371</v>
      </c>
      <c r="B3" s="109" t="s">
        <v>5</v>
      </c>
      <c r="C3" s="108" t="s">
        <v>1371</v>
      </c>
      <c r="D3" s="109" t="s">
        <v>5</v>
      </c>
    </row>
    <row r="4" s="105" customFormat="true" customHeight="true" spans="1:4">
      <c r="A4" s="110" t="s">
        <v>1883</v>
      </c>
      <c r="B4" s="111">
        <v>4367</v>
      </c>
      <c r="C4" s="110" t="s">
        <v>1907</v>
      </c>
      <c r="D4" s="112"/>
    </row>
    <row r="5" s="105" customFormat="true" customHeight="true" spans="1:4">
      <c r="A5" s="113" t="s">
        <v>1884</v>
      </c>
      <c r="B5" s="114">
        <v>4367</v>
      </c>
      <c r="C5" s="126" t="s">
        <v>1908</v>
      </c>
      <c r="D5" s="114"/>
    </row>
    <row r="6" s="105" customFormat="true" customHeight="true" spans="1:4">
      <c r="A6" s="113" t="s">
        <v>1885</v>
      </c>
      <c r="B6" s="112"/>
      <c r="C6" s="113" t="s">
        <v>1909</v>
      </c>
      <c r="D6" s="112"/>
    </row>
    <row r="7" s="105" customFormat="true" customHeight="true" spans="1:4">
      <c r="A7" s="113" t="s">
        <v>1886</v>
      </c>
      <c r="B7" s="112"/>
      <c r="C7" s="110" t="s">
        <v>1910</v>
      </c>
      <c r="D7" s="111">
        <f>D8+D18+D27+D29+D33</f>
        <v>3504</v>
      </c>
    </row>
    <row r="8" s="105" customFormat="true" customHeight="true" spans="1:4">
      <c r="A8" s="115" t="s">
        <v>1887</v>
      </c>
      <c r="B8" s="112"/>
      <c r="C8" s="110" t="s">
        <v>1911</v>
      </c>
      <c r="D8" s="111">
        <f>SUM(D9:D17)</f>
        <v>3239</v>
      </c>
    </row>
    <row r="9" s="105" customFormat="true" ht="39.95" customHeight="true" spans="1:4">
      <c r="A9" s="116" t="s">
        <v>1888</v>
      </c>
      <c r="B9" s="112"/>
      <c r="C9" s="113" t="s">
        <v>1912</v>
      </c>
      <c r="D9" s="112"/>
    </row>
    <row r="10" s="105" customFormat="true" customHeight="true" spans="1:4">
      <c r="A10" s="110" t="s">
        <v>1889</v>
      </c>
      <c r="B10" s="111">
        <v>180</v>
      </c>
      <c r="C10" s="113" t="s">
        <v>1913</v>
      </c>
      <c r="D10" s="112">
        <v>174</v>
      </c>
    </row>
    <row r="11" s="105" customFormat="true" customHeight="true" spans="1:4">
      <c r="A11" s="116" t="s">
        <v>1890</v>
      </c>
      <c r="B11" s="112">
        <v>180</v>
      </c>
      <c r="C11" s="113" t="s">
        <v>1914</v>
      </c>
      <c r="D11" s="112"/>
    </row>
    <row r="12" s="105" customFormat="true" customHeight="true" spans="1:4">
      <c r="A12" s="116" t="s">
        <v>1891</v>
      </c>
      <c r="B12" s="112"/>
      <c r="C12" s="113" t="s">
        <v>1915</v>
      </c>
      <c r="D12" s="112"/>
    </row>
    <row r="13" s="105" customFormat="true" customHeight="true" spans="1:4">
      <c r="A13" s="116" t="s">
        <v>1892</v>
      </c>
      <c r="B13" s="112"/>
      <c r="C13" s="113" t="s">
        <v>1916</v>
      </c>
      <c r="D13" s="112">
        <v>1665</v>
      </c>
    </row>
    <row r="14" s="105" customFormat="true" ht="39.95" customHeight="true" spans="1:4">
      <c r="A14" s="116" t="s">
        <v>1893</v>
      </c>
      <c r="B14" s="112"/>
      <c r="C14" s="113" t="s">
        <v>1917</v>
      </c>
      <c r="D14" s="112"/>
    </row>
    <row r="15" s="105" customFormat="true" customHeight="true" spans="1:4">
      <c r="A15" s="110" t="s">
        <v>1894</v>
      </c>
      <c r="B15" s="112"/>
      <c r="C15" s="113" t="s">
        <v>1918</v>
      </c>
      <c r="D15" s="112">
        <v>1400</v>
      </c>
    </row>
    <row r="16" s="105" customFormat="true" customHeight="true" spans="1:4">
      <c r="A16" s="116" t="s">
        <v>1895</v>
      </c>
      <c r="B16" s="112"/>
      <c r="C16" s="113" t="s">
        <v>1919</v>
      </c>
      <c r="D16" s="112"/>
    </row>
    <row r="17" s="105" customFormat="true" customHeight="true" spans="1:4">
      <c r="A17" s="116" t="s">
        <v>1896</v>
      </c>
      <c r="B17" s="112"/>
      <c r="C17" s="113" t="s">
        <v>1920</v>
      </c>
      <c r="D17" s="112"/>
    </row>
    <row r="18" s="105" customFormat="true" customHeight="true" spans="1:4">
      <c r="A18" s="116" t="s">
        <v>1897</v>
      </c>
      <c r="B18" s="112"/>
      <c r="C18" s="110" t="s">
        <v>1921</v>
      </c>
      <c r="D18" s="111">
        <f>SUM(D19:D26)</f>
        <v>265</v>
      </c>
    </row>
    <row r="19" s="105" customFormat="true" ht="39.95" customHeight="true" spans="1:4">
      <c r="A19" s="116" t="s">
        <v>1898</v>
      </c>
      <c r="B19" s="112"/>
      <c r="C19" s="113" t="s">
        <v>1922</v>
      </c>
      <c r="D19" s="112"/>
    </row>
    <row r="20" s="105" customFormat="true" customHeight="true" spans="1:4">
      <c r="A20" s="110" t="s">
        <v>1899</v>
      </c>
      <c r="B20" s="112"/>
      <c r="C20" s="113" t="s">
        <v>1923</v>
      </c>
      <c r="D20" s="112">
        <v>265</v>
      </c>
    </row>
    <row r="21" s="105" customFormat="true" customHeight="true" spans="1:4">
      <c r="A21" s="116" t="s">
        <v>1900</v>
      </c>
      <c r="B21" s="112"/>
      <c r="C21" s="113" t="s">
        <v>1924</v>
      </c>
      <c r="D21" s="112"/>
    </row>
    <row r="22" s="105" customFormat="true" customHeight="true" spans="1:4">
      <c r="A22" s="116" t="s">
        <v>1901</v>
      </c>
      <c r="B22" s="114"/>
      <c r="C22" s="113" t="s">
        <v>1925</v>
      </c>
      <c r="D22" s="112"/>
    </row>
    <row r="23" s="105" customFormat="true" ht="39.95" customHeight="true" spans="1:4">
      <c r="A23" s="116" t="s">
        <v>1902</v>
      </c>
      <c r="B23" s="112"/>
      <c r="C23" s="113" t="s">
        <v>1926</v>
      </c>
      <c r="D23" s="112"/>
    </row>
    <row r="24" s="105" customFormat="true" customHeight="true" spans="1:4">
      <c r="A24" s="110" t="s">
        <v>1903</v>
      </c>
      <c r="B24" s="112"/>
      <c r="C24" s="113" t="s">
        <v>1927</v>
      </c>
      <c r="D24" s="112"/>
    </row>
    <row r="25" s="105" customFormat="true" customHeight="true" spans="1:4">
      <c r="A25" s="116" t="s">
        <v>1904</v>
      </c>
      <c r="B25" s="112"/>
      <c r="C25" s="113" t="s">
        <v>1928</v>
      </c>
      <c r="D25" s="112"/>
    </row>
    <row r="26" s="105" customFormat="true" customHeight="true" spans="1:4">
      <c r="A26" s="117"/>
      <c r="B26" s="112"/>
      <c r="C26" s="113" t="s">
        <v>1929</v>
      </c>
      <c r="D26" s="112"/>
    </row>
    <row r="27" s="105" customFormat="true" customHeight="true" spans="1:4">
      <c r="A27" s="117"/>
      <c r="B27" s="112"/>
      <c r="C27" s="110" t="s">
        <v>1930</v>
      </c>
      <c r="D27" s="112"/>
    </row>
    <row r="28" s="105" customFormat="true" customHeight="true" spans="1:4">
      <c r="A28" s="117"/>
      <c r="B28" s="112"/>
      <c r="C28" s="113" t="s">
        <v>1931</v>
      </c>
      <c r="D28" s="112"/>
    </row>
    <row r="29" s="105" customFormat="true" customHeight="true" spans="1:4">
      <c r="A29" s="117"/>
      <c r="B29" s="112"/>
      <c r="C29" s="110" t="s">
        <v>1932</v>
      </c>
      <c r="D29" s="112"/>
    </row>
    <row r="30" s="105" customFormat="true" customHeight="true" spans="1:4">
      <c r="A30" s="117"/>
      <c r="B30" s="112"/>
      <c r="C30" s="113" t="s">
        <v>1933</v>
      </c>
      <c r="D30" s="112"/>
    </row>
    <row r="31" s="105" customFormat="true" customHeight="true" spans="1:4">
      <c r="A31" s="117"/>
      <c r="B31" s="112"/>
      <c r="C31" s="113" t="s">
        <v>1934</v>
      </c>
      <c r="D31" s="112"/>
    </row>
    <row r="32" s="105" customFormat="true" customHeight="true" spans="1:4">
      <c r="A32" s="117"/>
      <c r="B32" s="112"/>
      <c r="C32" s="113" t="s">
        <v>1935</v>
      </c>
      <c r="D32" s="112"/>
    </row>
    <row r="33" s="105" customFormat="true" customHeight="true" spans="1:4">
      <c r="A33" s="117"/>
      <c r="B33" s="112"/>
      <c r="C33" s="110" t="s">
        <v>1936</v>
      </c>
      <c r="D33" s="112"/>
    </row>
    <row r="34" s="105" customFormat="true" customHeight="true" spans="1:4">
      <c r="A34" s="117"/>
      <c r="B34" s="112"/>
      <c r="C34" s="113" t="s">
        <v>1937</v>
      </c>
      <c r="D34" s="112"/>
    </row>
    <row r="35" s="105" customFormat="true" customHeight="true" spans="1:4">
      <c r="A35" s="118" t="s">
        <v>1905</v>
      </c>
      <c r="B35" s="111">
        <f>B4+B10+B15+B20+B24</f>
        <v>4547</v>
      </c>
      <c r="C35" s="119" t="s">
        <v>1938</v>
      </c>
      <c r="D35" s="111">
        <f>D7+D4</f>
        <v>3504</v>
      </c>
    </row>
    <row r="36" s="105" customFormat="true" customHeight="true" spans="1:4">
      <c r="A36" s="118" t="s">
        <v>1940</v>
      </c>
      <c r="B36" s="111">
        <v>2338</v>
      </c>
      <c r="C36" s="119" t="s">
        <v>1941</v>
      </c>
      <c r="D36" s="111"/>
    </row>
    <row r="37" s="105" customFormat="true" customHeight="true" spans="1:4">
      <c r="A37" s="118" t="s">
        <v>1942</v>
      </c>
      <c r="B37" s="111"/>
      <c r="C37" s="119" t="s">
        <v>1943</v>
      </c>
      <c r="D37" s="120">
        <v>2382</v>
      </c>
    </row>
    <row r="38" s="105" customFormat="true" customHeight="true" spans="1:4">
      <c r="A38" s="118" t="s">
        <v>1944</v>
      </c>
      <c r="B38" s="111">
        <v>8</v>
      </c>
      <c r="C38" s="119" t="s">
        <v>1945</v>
      </c>
      <c r="D38" s="120">
        <v>1007</v>
      </c>
    </row>
    <row r="39" s="39" customFormat="true" customHeight="true" spans="1:4">
      <c r="A39" s="108" t="s">
        <v>1946</v>
      </c>
      <c r="B39" s="121">
        <f>B35+B36+B38+B37</f>
        <v>6893</v>
      </c>
      <c r="C39" s="108" t="s">
        <v>1947</v>
      </c>
      <c r="D39" s="121">
        <f>D37+D35+D36+D38</f>
        <v>6893</v>
      </c>
    </row>
  </sheetData>
  <mergeCells count="2">
    <mergeCell ref="A1:D1"/>
    <mergeCell ref="C2:D2"/>
  </mergeCells>
  <printOptions horizontalCentered="true"/>
  <pageMargins left="0.708661417322835" right="0.708661417322835" top="0.748031496062992" bottom="0.748031496062992" header="0.31496062992126" footer="0.31496062992126"/>
  <pageSetup paperSize="9" firstPageNumber="133" orientation="portrait" useFirstPageNumber="true"/>
  <headerFooter>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6"/>
  <sheetViews>
    <sheetView workbookViewId="0">
      <selection activeCell="G15" sqref="G15"/>
    </sheetView>
  </sheetViews>
  <sheetFormatPr defaultColWidth="9" defaultRowHeight="25" customHeight="true" outlineLevelCol="1"/>
  <cols>
    <col min="1" max="1" width="57.5" customWidth="true"/>
    <col min="2" max="2" width="18.125" customWidth="true"/>
  </cols>
  <sheetData>
    <row r="1" customHeight="true" spans="1:2">
      <c r="A1" s="123" t="s">
        <v>1882</v>
      </c>
      <c r="B1" s="123"/>
    </row>
    <row r="2" customHeight="true" spans="1:2">
      <c r="A2" s="124"/>
      <c r="B2" s="125" t="s">
        <v>64</v>
      </c>
    </row>
    <row r="3" customHeight="true" spans="1:2">
      <c r="A3" s="108" t="s">
        <v>1371</v>
      </c>
      <c r="B3" s="109" t="s">
        <v>5</v>
      </c>
    </row>
    <row r="4" customHeight="true" spans="1:2">
      <c r="A4" s="110" t="s">
        <v>1883</v>
      </c>
      <c r="B4" s="111">
        <v>2220</v>
      </c>
    </row>
    <row r="5" customHeight="true" spans="1:2">
      <c r="A5" s="113" t="s">
        <v>1948</v>
      </c>
      <c r="B5" s="114">
        <v>2220</v>
      </c>
    </row>
    <row r="6" customHeight="true" spans="1:2">
      <c r="A6" s="113" t="s">
        <v>1885</v>
      </c>
      <c r="B6" s="112"/>
    </row>
    <row r="7" customHeight="true" spans="1:2">
      <c r="A7" s="113" t="s">
        <v>1886</v>
      </c>
      <c r="B7" s="112"/>
    </row>
    <row r="8" customHeight="true" spans="1:2">
      <c r="A8" s="115" t="s">
        <v>1949</v>
      </c>
      <c r="B8" s="112"/>
    </row>
    <row r="9" customHeight="true" spans="1:2">
      <c r="A9" s="116" t="s">
        <v>1950</v>
      </c>
      <c r="B9" s="112"/>
    </row>
    <row r="10" customHeight="true" spans="1:2">
      <c r="A10" s="110" t="s">
        <v>1889</v>
      </c>
      <c r="B10" s="111">
        <v>180</v>
      </c>
    </row>
    <row r="11" customHeight="true" spans="1:2">
      <c r="A11" s="116" t="s">
        <v>1890</v>
      </c>
      <c r="B11" s="112">
        <v>180</v>
      </c>
    </row>
    <row r="12" customHeight="true" spans="1:2">
      <c r="A12" s="116" t="s">
        <v>1891</v>
      </c>
      <c r="B12" s="112"/>
    </row>
    <row r="13" customHeight="true" spans="1:2">
      <c r="A13" s="116" t="s">
        <v>1892</v>
      </c>
      <c r="B13" s="112"/>
    </row>
    <row r="14" customHeight="true" spans="1:2">
      <c r="A14" s="116" t="s">
        <v>1893</v>
      </c>
      <c r="B14" s="112"/>
    </row>
    <row r="15" customHeight="true" spans="1:2">
      <c r="A15" s="110" t="s">
        <v>1894</v>
      </c>
      <c r="B15" s="112"/>
    </row>
    <row r="16" customHeight="true" spans="1:2">
      <c r="A16" s="116" t="s">
        <v>1895</v>
      </c>
      <c r="B16" s="112"/>
    </row>
    <row r="17" customHeight="true" spans="1:2">
      <c r="A17" s="116" t="s">
        <v>1896</v>
      </c>
      <c r="B17" s="112"/>
    </row>
    <row r="18" customHeight="true" spans="1:2">
      <c r="A18" s="116" t="s">
        <v>1897</v>
      </c>
      <c r="B18" s="112"/>
    </row>
    <row r="19" customHeight="true" spans="1:2">
      <c r="A19" s="116" t="s">
        <v>1898</v>
      </c>
      <c r="B19" s="112"/>
    </row>
    <row r="20" customHeight="true" spans="1:2">
      <c r="A20" s="110" t="s">
        <v>1899</v>
      </c>
      <c r="B20" s="112"/>
    </row>
    <row r="21" customHeight="true" spans="1:2">
      <c r="A21" s="116" t="s">
        <v>1900</v>
      </c>
      <c r="B21" s="112"/>
    </row>
    <row r="22" customHeight="true" spans="1:2">
      <c r="A22" s="116" t="s">
        <v>1901</v>
      </c>
      <c r="B22" s="114"/>
    </row>
    <row r="23" customHeight="true" spans="1:2">
      <c r="A23" s="116" t="s">
        <v>1902</v>
      </c>
      <c r="B23" s="112"/>
    </row>
    <row r="24" customHeight="true" spans="1:2">
      <c r="A24" s="110" t="s">
        <v>1903</v>
      </c>
      <c r="B24" s="112"/>
    </row>
    <row r="25" customHeight="true" spans="1:2">
      <c r="A25" s="116" t="s">
        <v>1904</v>
      </c>
      <c r="B25" s="112"/>
    </row>
    <row r="26" customHeight="true" spans="1:2">
      <c r="A26" s="118" t="s">
        <v>1905</v>
      </c>
      <c r="B26" s="111">
        <f>B4+B10+B15+B20+B24</f>
        <v>2400</v>
      </c>
    </row>
  </sheetData>
  <mergeCells count="1">
    <mergeCell ref="A1:B1"/>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5"/>
  <sheetViews>
    <sheetView topLeftCell="A29" workbookViewId="0">
      <selection activeCell="G39" sqref="G39"/>
    </sheetView>
  </sheetViews>
  <sheetFormatPr defaultColWidth="9" defaultRowHeight="33" customHeight="true" outlineLevelCol="1"/>
  <cols>
    <col min="1" max="1" width="43.875" customWidth="true"/>
    <col min="2" max="2" width="19.25" customWidth="true"/>
  </cols>
  <sheetData>
    <row r="1" customHeight="true" spans="1:2">
      <c r="A1" s="123" t="s">
        <v>1906</v>
      </c>
      <c r="B1" s="123"/>
    </row>
    <row r="2" customHeight="true" spans="1:2">
      <c r="A2" s="124"/>
      <c r="B2" s="125" t="s">
        <v>64</v>
      </c>
    </row>
    <row r="3" customHeight="true" spans="1:2">
      <c r="A3" s="108" t="s">
        <v>1371</v>
      </c>
      <c r="B3" s="109" t="s">
        <v>5</v>
      </c>
    </row>
    <row r="4" customHeight="true" spans="1:2">
      <c r="A4" s="110" t="s">
        <v>689</v>
      </c>
      <c r="B4" s="112"/>
    </row>
    <row r="5" customHeight="true" spans="1:2">
      <c r="A5" s="126" t="s">
        <v>709</v>
      </c>
      <c r="B5" s="114"/>
    </row>
    <row r="6" customHeight="true" spans="1:2">
      <c r="A6" s="113" t="s">
        <v>1951</v>
      </c>
      <c r="B6" s="112"/>
    </row>
    <row r="7" customHeight="true" spans="1:2">
      <c r="A7" s="110" t="s">
        <v>1938</v>
      </c>
      <c r="B7" s="111">
        <v>1400</v>
      </c>
    </row>
    <row r="8" customHeight="true" spans="1:2">
      <c r="A8" s="110" t="s">
        <v>1952</v>
      </c>
      <c r="B8" s="111">
        <v>1400</v>
      </c>
    </row>
    <row r="9" customHeight="true" spans="1:2">
      <c r="A9" s="113" t="s">
        <v>1953</v>
      </c>
      <c r="B9" s="112"/>
    </row>
    <row r="10" customHeight="true" spans="1:2">
      <c r="A10" s="113" t="s">
        <v>1954</v>
      </c>
      <c r="B10" s="112"/>
    </row>
    <row r="11" customHeight="true" spans="1:2">
      <c r="A11" s="113" t="s">
        <v>1955</v>
      </c>
      <c r="B11" s="112"/>
    </row>
    <row r="12" customHeight="true" spans="1:2">
      <c r="A12" s="113" t="s">
        <v>1956</v>
      </c>
      <c r="B12" s="112"/>
    </row>
    <row r="13" customHeight="true" spans="1:2">
      <c r="A13" s="113" t="s">
        <v>1957</v>
      </c>
      <c r="B13" s="112"/>
    </row>
    <row r="14" customHeight="true" spans="1:2">
      <c r="A14" s="113" t="s">
        <v>1958</v>
      </c>
      <c r="B14" s="112"/>
    </row>
    <row r="15" customHeight="true" spans="1:2">
      <c r="A15" s="113" t="s">
        <v>1959</v>
      </c>
      <c r="B15" s="112">
        <v>1400</v>
      </c>
    </row>
    <row r="16" customHeight="true" spans="1:2">
      <c r="A16" s="113" t="s">
        <v>1960</v>
      </c>
      <c r="B16" s="112"/>
    </row>
    <row r="17" customHeight="true" spans="1:2">
      <c r="A17" s="113" t="s">
        <v>1961</v>
      </c>
      <c r="B17" s="112"/>
    </row>
    <row r="18" customHeight="true" spans="1:2">
      <c r="A18" s="110" t="s">
        <v>1962</v>
      </c>
      <c r="B18" s="111"/>
    </row>
    <row r="19" customHeight="true" spans="1:2">
      <c r="A19" s="113" t="s">
        <v>1963</v>
      </c>
      <c r="B19" s="112"/>
    </row>
    <row r="20" customHeight="true" spans="1:2">
      <c r="A20" s="113" t="s">
        <v>1964</v>
      </c>
      <c r="B20" s="112"/>
    </row>
    <row r="21" customHeight="true" spans="1:2">
      <c r="A21" s="113" t="s">
        <v>1965</v>
      </c>
      <c r="B21" s="112"/>
    </row>
    <row r="22" customHeight="true" spans="1:2">
      <c r="A22" s="113" t="s">
        <v>1966</v>
      </c>
      <c r="B22" s="112"/>
    </row>
    <row r="23" customHeight="true" spans="1:2">
      <c r="A23" s="113" t="s">
        <v>1967</v>
      </c>
      <c r="B23" s="112"/>
    </row>
    <row r="24" customHeight="true" spans="1:2">
      <c r="A24" s="113" t="s">
        <v>1968</v>
      </c>
      <c r="B24" s="112"/>
    </row>
    <row r="25" customHeight="true" spans="1:2">
      <c r="A25" s="113" t="s">
        <v>1969</v>
      </c>
      <c r="B25" s="112"/>
    </row>
    <row r="26" customHeight="true" spans="1:2">
      <c r="A26" s="113" t="s">
        <v>1970</v>
      </c>
      <c r="B26" s="112"/>
    </row>
    <row r="27" customHeight="true" spans="1:2">
      <c r="A27" s="110" t="s">
        <v>1971</v>
      </c>
      <c r="B27" s="112"/>
    </row>
    <row r="28" customHeight="true" spans="1:2">
      <c r="A28" s="113" t="s">
        <v>1972</v>
      </c>
      <c r="B28" s="112"/>
    </row>
    <row r="29" customHeight="true" spans="1:2">
      <c r="A29" s="110" t="s">
        <v>1973</v>
      </c>
      <c r="B29" s="112"/>
    </row>
    <row r="30" customHeight="true" spans="1:2">
      <c r="A30" s="113" t="s">
        <v>1974</v>
      </c>
      <c r="B30" s="112"/>
    </row>
    <row r="31" customHeight="true" spans="1:2">
      <c r="A31" s="113" t="s">
        <v>1975</v>
      </c>
      <c r="B31" s="112"/>
    </row>
    <row r="32" customHeight="true" spans="1:2">
      <c r="A32" s="113" t="s">
        <v>1976</v>
      </c>
      <c r="B32" s="112"/>
    </row>
    <row r="33" customHeight="true" spans="1:2">
      <c r="A33" s="110" t="s">
        <v>1977</v>
      </c>
      <c r="B33" s="112"/>
    </row>
    <row r="34" customHeight="true" spans="1:2">
      <c r="A34" s="113" t="s">
        <v>1978</v>
      </c>
      <c r="B34" s="112"/>
    </row>
    <row r="35" s="122" customFormat="true" customHeight="true" spans="1:2">
      <c r="A35" s="127" t="s">
        <v>1938</v>
      </c>
      <c r="B35" s="121">
        <v>1400</v>
      </c>
    </row>
  </sheetData>
  <mergeCells count="1">
    <mergeCell ref="A1:B1"/>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topLeftCell="A13" workbookViewId="0">
      <selection activeCell="L45" sqref="L45"/>
    </sheetView>
  </sheetViews>
  <sheetFormatPr defaultColWidth="9" defaultRowHeight="18.75" outlineLevelCol="3"/>
  <cols>
    <col min="1" max="1" width="27.625" style="40" customWidth="true"/>
    <col min="2" max="2" width="10.125" style="106" customWidth="true"/>
    <col min="3" max="3" width="40.375" style="40" customWidth="true"/>
    <col min="4" max="4" width="10.125" style="106" customWidth="true"/>
    <col min="5" max="16384" width="9" style="40"/>
  </cols>
  <sheetData>
    <row r="1" ht="24.95" customHeight="true" spans="1:4">
      <c r="A1" s="41" t="s">
        <v>1979</v>
      </c>
      <c r="B1" s="41"/>
      <c r="C1" s="41"/>
      <c r="D1" s="41"/>
    </row>
    <row r="2" ht="24.95" customHeight="true" spans="3:4">
      <c r="C2" s="107" t="s">
        <v>1873</v>
      </c>
      <c r="D2" s="107"/>
    </row>
    <row r="3" s="104" customFormat="true" ht="24.95" customHeight="true" spans="1:4">
      <c r="A3" s="108" t="s">
        <v>1371</v>
      </c>
      <c r="B3" s="109" t="s">
        <v>5</v>
      </c>
      <c r="C3" s="108" t="s">
        <v>1371</v>
      </c>
      <c r="D3" s="109" t="s">
        <v>5</v>
      </c>
    </row>
    <row r="4" s="105" customFormat="true" ht="24.95" customHeight="true" spans="1:4">
      <c r="A4" s="110" t="s">
        <v>1883</v>
      </c>
      <c r="B4" s="111">
        <v>2220</v>
      </c>
      <c r="C4" s="110" t="s">
        <v>1907</v>
      </c>
      <c r="D4" s="112"/>
    </row>
    <row r="5" s="105" customFormat="true" ht="24.95" customHeight="true" spans="1:4">
      <c r="A5" s="113" t="s">
        <v>1884</v>
      </c>
      <c r="B5" s="114">
        <v>2220</v>
      </c>
      <c r="C5" s="110" t="s">
        <v>1908</v>
      </c>
      <c r="D5" s="112"/>
    </row>
    <row r="6" s="105" customFormat="true" ht="24.95" customHeight="true" spans="1:4">
      <c r="A6" s="113" t="s">
        <v>1885</v>
      </c>
      <c r="B6" s="112"/>
      <c r="C6" s="113" t="s">
        <v>1909</v>
      </c>
      <c r="D6" s="112"/>
    </row>
    <row r="7" s="105" customFormat="true" ht="24.95" customHeight="true" spans="1:4">
      <c r="A7" s="113" t="s">
        <v>1886</v>
      </c>
      <c r="B7" s="112"/>
      <c r="C7" s="110" t="s">
        <v>1910</v>
      </c>
      <c r="D7" s="111">
        <f>D8+D18+D27+D29+D33</f>
        <v>1400</v>
      </c>
    </row>
    <row r="8" s="105" customFormat="true" ht="24.95" customHeight="true" spans="1:4">
      <c r="A8" s="115" t="s">
        <v>1887</v>
      </c>
      <c r="B8" s="112"/>
      <c r="C8" s="110" t="s">
        <v>1911</v>
      </c>
      <c r="D8" s="111">
        <f>SUM(D9:D17)</f>
        <v>1400</v>
      </c>
    </row>
    <row r="9" s="105" customFormat="true" ht="39.95" customHeight="true" spans="1:4">
      <c r="A9" s="116" t="s">
        <v>1888</v>
      </c>
      <c r="B9" s="112"/>
      <c r="C9" s="113" t="s">
        <v>1912</v>
      </c>
      <c r="D9" s="112"/>
    </row>
    <row r="10" s="105" customFormat="true" ht="24.95" customHeight="true" spans="1:4">
      <c r="A10" s="110" t="s">
        <v>1889</v>
      </c>
      <c r="B10" s="111">
        <v>180</v>
      </c>
      <c r="C10" s="113" t="s">
        <v>1913</v>
      </c>
      <c r="D10" s="112"/>
    </row>
    <row r="11" s="105" customFormat="true" ht="24.95" customHeight="true" spans="1:4">
      <c r="A11" s="116" t="s">
        <v>1890</v>
      </c>
      <c r="B11" s="112">
        <v>180</v>
      </c>
      <c r="C11" s="113" t="s">
        <v>1914</v>
      </c>
      <c r="D11" s="112"/>
    </row>
    <row r="12" s="105" customFormat="true" ht="24.95" customHeight="true" spans="1:4">
      <c r="A12" s="116" t="s">
        <v>1891</v>
      </c>
      <c r="B12" s="112"/>
      <c r="C12" s="113" t="s">
        <v>1915</v>
      </c>
      <c r="D12" s="112"/>
    </row>
    <row r="13" s="105" customFormat="true" ht="24.95" customHeight="true" spans="1:4">
      <c r="A13" s="116" t="s">
        <v>1892</v>
      </c>
      <c r="B13" s="112"/>
      <c r="C13" s="113" t="s">
        <v>1916</v>
      </c>
      <c r="D13" s="112"/>
    </row>
    <row r="14" s="105" customFormat="true" ht="39.95" customHeight="true" spans="1:4">
      <c r="A14" s="116" t="s">
        <v>1893</v>
      </c>
      <c r="B14" s="112"/>
      <c r="C14" s="113" t="s">
        <v>1917</v>
      </c>
      <c r="D14" s="112"/>
    </row>
    <row r="15" s="105" customFormat="true" ht="24.95" customHeight="true" spans="1:4">
      <c r="A15" s="110" t="s">
        <v>1894</v>
      </c>
      <c r="B15" s="112"/>
      <c r="C15" s="113" t="s">
        <v>1918</v>
      </c>
      <c r="D15" s="112">
        <v>1400</v>
      </c>
    </row>
    <row r="16" s="105" customFormat="true" ht="24.95" customHeight="true" spans="1:4">
      <c r="A16" s="116" t="s">
        <v>1895</v>
      </c>
      <c r="B16" s="112"/>
      <c r="C16" s="113" t="s">
        <v>1919</v>
      </c>
      <c r="D16" s="112"/>
    </row>
    <row r="17" s="105" customFormat="true" ht="24.95" customHeight="true" spans="1:4">
      <c r="A17" s="116" t="s">
        <v>1896</v>
      </c>
      <c r="B17" s="112"/>
      <c r="C17" s="113" t="s">
        <v>1920</v>
      </c>
      <c r="D17" s="112"/>
    </row>
    <row r="18" s="105" customFormat="true" ht="24.95" customHeight="true" spans="1:4">
      <c r="A18" s="116" t="s">
        <v>1897</v>
      </c>
      <c r="B18" s="112"/>
      <c r="C18" s="110" t="s">
        <v>1921</v>
      </c>
      <c r="D18" s="112"/>
    </row>
    <row r="19" s="105" customFormat="true" ht="39.95" customHeight="true" spans="1:4">
      <c r="A19" s="116" t="s">
        <v>1898</v>
      </c>
      <c r="B19" s="112"/>
      <c r="C19" s="113" t="s">
        <v>1922</v>
      </c>
      <c r="D19" s="112"/>
    </row>
    <row r="20" s="105" customFormat="true" ht="24.95" customHeight="true" spans="1:4">
      <c r="A20" s="110" t="s">
        <v>1899</v>
      </c>
      <c r="B20" s="112"/>
      <c r="C20" s="113" t="s">
        <v>1923</v>
      </c>
      <c r="D20" s="112"/>
    </row>
    <row r="21" s="105" customFormat="true" ht="24.95" customHeight="true" spans="1:4">
      <c r="A21" s="116" t="s">
        <v>1900</v>
      </c>
      <c r="B21" s="112"/>
      <c r="C21" s="113" t="s">
        <v>1924</v>
      </c>
      <c r="D21" s="112"/>
    </row>
    <row r="22" s="105" customFormat="true" ht="24.95" customHeight="true" spans="1:4">
      <c r="A22" s="116" t="s">
        <v>1901</v>
      </c>
      <c r="B22" s="114"/>
      <c r="C22" s="113" t="s">
        <v>1925</v>
      </c>
      <c r="D22" s="112"/>
    </row>
    <row r="23" s="105" customFormat="true" ht="39.95" customHeight="true" spans="1:4">
      <c r="A23" s="116" t="s">
        <v>1902</v>
      </c>
      <c r="B23" s="112"/>
      <c r="C23" s="113" t="s">
        <v>1926</v>
      </c>
      <c r="D23" s="112"/>
    </row>
    <row r="24" s="105" customFormat="true" ht="24.95" customHeight="true" spans="1:4">
      <c r="A24" s="110" t="s">
        <v>1903</v>
      </c>
      <c r="B24" s="112"/>
      <c r="C24" s="113" t="s">
        <v>1927</v>
      </c>
      <c r="D24" s="112"/>
    </row>
    <row r="25" s="105" customFormat="true" ht="24.95" customHeight="true" spans="1:4">
      <c r="A25" s="116" t="s">
        <v>1904</v>
      </c>
      <c r="B25" s="112"/>
      <c r="C25" s="113" t="s">
        <v>1928</v>
      </c>
      <c r="D25" s="112"/>
    </row>
    <row r="26" s="105" customFormat="true" ht="24.95" customHeight="true" spans="1:4">
      <c r="A26" s="117"/>
      <c r="B26" s="112"/>
      <c r="C26" s="113" t="s">
        <v>1929</v>
      </c>
      <c r="D26" s="112"/>
    </row>
    <row r="27" s="105" customFormat="true" ht="24.95" customHeight="true" spans="1:4">
      <c r="A27" s="117"/>
      <c r="B27" s="112"/>
      <c r="C27" s="110" t="s">
        <v>1930</v>
      </c>
      <c r="D27" s="111"/>
    </row>
    <row r="28" s="105" customFormat="true" ht="24.95" customHeight="true" spans="1:4">
      <c r="A28" s="117"/>
      <c r="B28" s="112"/>
      <c r="C28" s="113" t="s">
        <v>1931</v>
      </c>
      <c r="D28" s="112"/>
    </row>
    <row r="29" s="105" customFormat="true" ht="24.95" customHeight="true" spans="1:4">
      <c r="A29" s="117"/>
      <c r="B29" s="112"/>
      <c r="C29" s="110" t="s">
        <v>1932</v>
      </c>
      <c r="D29" s="112"/>
    </row>
    <row r="30" s="105" customFormat="true" ht="24.95" customHeight="true" spans="1:4">
      <c r="A30" s="117"/>
      <c r="B30" s="112"/>
      <c r="C30" s="113" t="s">
        <v>1933</v>
      </c>
      <c r="D30" s="112"/>
    </row>
    <row r="31" s="105" customFormat="true" ht="24.95" customHeight="true" spans="1:4">
      <c r="A31" s="117"/>
      <c r="B31" s="112"/>
      <c r="C31" s="113" t="s">
        <v>1934</v>
      </c>
      <c r="D31" s="112"/>
    </row>
    <row r="32" s="105" customFormat="true" ht="24.95" customHeight="true" spans="1:4">
      <c r="A32" s="117"/>
      <c r="B32" s="112"/>
      <c r="C32" s="113" t="s">
        <v>1935</v>
      </c>
      <c r="D32" s="112"/>
    </row>
    <row r="33" s="105" customFormat="true" ht="24.95" customHeight="true" spans="1:4">
      <c r="A33" s="117"/>
      <c r="B33" s="112"/>
      <c r="C33" s="110" t="s">
        <v>1936</v>
      </c>
      <c r="D33" s="112"/>
    </row>
    <row r="34" s="105" customFormat="true" ht="24.95" customHeight="true" spans="1:4">
      <c r="A34" s="117"/>
      <c r="B34" s="112"/>
      <c r="C34" s="113" t="s">
        <v>1937</v>
      </c>
      <c r="D34" s="112"/>
    </row>
    <row r="35" s="105" customFormat="true" ht="24.95" customHeight="true" spans="1:4">
      <c r="A35" s="118" t="s">
        <v>1905</v>
      </c>
      <c r="B35" s="111">
        <v>2400</v>
      </c>
      <c r="C35" s="119" t="s">
        <v>1938</v>
      </c>
      <c r="D35" s="111">
        <f>D4+D7</f>
        <v>1400</v>
      </c>
    </row>
    <row r="36" s="105" customFormat="true" ht="24.95" customHeight="true" spans="1:4">
      <c r="A36" s="118" t="s">
        <v>1940</v>
      </c>
      <c r="B36" s="111">
        <v>2338</v>
      </c>
      <c r="C36" s="119" t="s">
        <v>1941</v>
      </c>
      <c r="D36" s="111">
        <v>2308</v>
      </c>
    </row>
    <row r="37" s="105" customFormat="true" ht="24.95" customHeight="true" spans="1:4">
      <c r="A37" s="118" t="s">
        <v>1942</v>
      </c>
      <c r="B37" s="111"/>
      <c r="C37" s="119" t="s">
        <v>1943</v>
      </c>
      <c r="D37" s="120">
        <v>1000</v>
      </c>
    </row>
    <row r="38" s="105" customFormat="true" ht="24.95" customHeight="true" spans="1:4">
      <c r="A38" s="118" t="s">
        <v>1944</v>
      </c>
      <c r="B38" s="111">
        <v>8</v>
      </c>
      <c r="C38" s="119" t="s">
        <v>1945</v>
      </c>
      <c r="D38" s="120">
        <v>38</v>
      </c>
    </row>
    <row r="39" s="39" customFormat="true" ht="24.95" customHeight="true" spans="1:4">
      <c r="A39" s="108" t="s">
        <v>1946</v>
      </c>
      <c r="B39" s="121">
        <f>B35+B36+B37+B38</f>
        <v>4746</v>
      </c>
      <c r="C39" s="108" t="s">
        <v>1947</v>
      </c>
      <c r="D39" s="121">
        <f>D37+D35+D36+D38</f>
        <v>4746</v>
      </c>
    </row>
  </sheetData>
  <mergeCells count="2">
    <mergeCell ref="A1:D1"/>
    <mergeCell ref="C2:D2"/>
  </mergeCells>
  <printOptions horizontalCentered="true"/>
  <pageMargins left="0.708333333333333" right="0.708333333333333" top="0.747916666666667" bottom="0.747916666666667" header="0.314583333333333" footer="0.314583333333333"/>
  <pageSetup paperSize="9" firstPageNumber="135" orientation="portrait" useFirstPageNumber="true"/>
  <headerFooter>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5"/>
  <sheetViews>
    <sheetView workbookViewId="0">
      <selection activeCell="A37" sqref="A37"/>
    </sheetView>
  </sheetViews>
  <sheetFormatPr defaultColWidth="9" defaultRowHeight="18.75" outlineLevelCol="3"/>
  <cols>
    <col min="1" max="1" width="53.75" style="58" customWidth="true"/>
    <col min="2" max="2" width="11.5" style="58" customWidth="true"/>
    <col min="3" max="3" width="21.75" style="58" customWidth="true"/>
    <col min="4" max="4" width="10.5" style="58" customWidth="true"/>
    <col min="5" max="256" width="9" style="58"/>
    <col min="257" max="257" width="53.75" style="58" customWidth="true"/>
    <col min="258" max="259" width="27.625" style="58" customWidth="true"/>
    <col min="260" max="512" width="9" style="58"/>
    <col min="513" max="513" width="53.75" style="58" customWidth="true"/>
    <col min="514" max="515" width="27.625" style="58" customWidth="true"/>
    <col min="516" max="768" width="9" style="58"/>
    <col min="769" max="769" width="53.75" style="58" customWidth="true"/>
    <col min="770" max="771" width="27.625" style="58" customWidth="true"/>
    <col min="772" max="1024" width="9" style="58"/>
    <col min="1025" max="1025" width="53.75" style="58" customWidth="true"/>
    <col min="1026" max="1027" width="27.625" style="58" customWidth="true"/>
    <col min="1028" max="1280" width="9" style="58"/>
    <col min="1281" max="1281" width="53.75" style="58" customWidth="true"/>
    <col min="1282" max="1283" width="27.625" style="58" customWidth="true"/>
    <col min="1284" max="1536" width="9" style="58"/>
    <col min="1537" max="1537" width="53.75" style="58" customWidth="true"/>
    <col min="1538" max="1539" width="27.625" style="58" customWidth="true"/>
    <col min="1540" max="1792" width="9" style="58"/>
    <col min="1793" max="1793" width="53.75" style="58" customWidth="true"/>
    <col min="1794" max="1795" width="27.625" style="58" customWidth="true"/>
    <col min="1796" max="2048" width="9" style="58"/>
    <col min="2049" max="2049" width="53.75" style="58" customWidth="true"/>
    <col min="2050" max="2051" width="27.625" style="58" customWidth="true"/>
    <col min="2052" max="2304" width="9" style="58"/>
    <col min="2305" max="2305" width="53.75" style="58" customWidth="true"/>
    <col min="2306" max="2307" width="27.625" style="58" customWidth="true"/>
    <col min="2308" max="2560" width="9" style="58"/>
    <col min="2561" max="2561" width="53.75" style="58" customWidth="true"/>
    <col min="2562" max="2563" width="27.625" style="58" customWidth="true"/>
    <col min="2564" max="2816" width="9" style="58"/>
    <col min="2817" max="2817" width="53.75" style="58" customWidth="true"/>
    <col min="2818" max="2819" width="27.625" style="58" customWidth="true"/>
    <col min="2820" max="3072" width="9" style="58"/>
    <col min="3073" max="3073" width="53.75" style="58" customWidth="true"/>
    <col min="3074" max="3075" width="27.625" style="58" customWidth="true"/>
    <col min="3076" max="3328" width="9" style="58"/>
    <col min="3329" max="3329" width="53.75" style="58" customWidth="true"/>
    <col min="3330" max="3331" width="27.625" style="58" customWidth="true"/>
    <col min="3332" max="3584" width="9" style="58"/>
    <col min="3585" max="3585" width="53.75" style="58" customWidth="true"/>
    <col min="3586" max="3587" width="27.625" style="58" customWidth="true"/>
    <col min="3588" max="3840" width="9" style="58"/>
    <col min="3841" max="3841" width="53.75" style="58" customWidth="true"/>
    <col min="3842" max="3843" width="27.625" style="58" customWidth="true"/>
    <col min="3844" max="4096" width="9" style="58"/>
    <col min="4097" max="4097" width="53.75" style="58" customWidth="true"/>
    <col min="4098" max="4099" width="27.625" style="58" customWidth="true"/>
    <col min="4100" max="4352" width="9" style="58"/>
    <col min="4353" max="4353" width="53.75" style="58" customWidth="true"/>
    <col min="4354" max="4355" width="27.625" style="58" customWidth="true"/>
    <col min="4356" max="4608" width="9" style="58"/>
    <col min="4609" max="4609" width="53.75" style="58" customWidth="true"/>
    <col min="4610" max="4611" width="27.625" style="58" customWidth="true"/>
    <col min="4612" max="4864" width="9" style="58"/>
    <col min="4865" max="4865" width="53.75" style="58" customWidth="true"/>
    <col min="4866" max="4867" width="27.625" style="58" customWidth="true"/>
    <col min="4868" max="5120" width="9" style="58"/>
    <col min="5121" max="5121" width="53.75" style="58" customWidth="true"/>
    <col min="5122" max="5123" width="27.625" style="58" customWidth="true"/>
    <col min="5124" max="5376" width="9" style="58"/>
    <col min="5377" max="5377" width="53.75" style="58" customWidth="true"/>
    <col min="5378" max="5379" width="27.625" style="58" customWidth="true"/>
    <col min="5380" max="5632" width="9" style="58"/>
    <col min="5633" max="5633" width="53.75" style="58" customWidth="true"/>
    <col min="5634" max="5635" width="27.625" style="58" customWidth="true"/>
    <col min="5636" max="5888" width="9" style="58"/>
    <col min="5889" max="5889" width="53.75" style="58" customWidth="true"/>
    <col min="5890" max="5891" width="27.625" style="58" customWidth="true"/>
    <col min="5892" max="6144" width="9" style="58"/>
    <col min="6145" max="6145" width="53.75" style="58" customWidth="true"/>
    <col min="6146" max="6147" width="27.625" style="58" customWidth="true"/>
    <col min="6148" max="6400" width="9" style="58"/>
    <col min="6401" max="6401" width="53.75" style="58" customWidth="true"/>
    <col min="6402" max="6403" width="27.625" style="58" customWidth="true"/>
    <col min="6404" max="6656" width="9" style="58"/>
    <col min="6657" max="6657" width="53.75" style="58" customWidth="true"/>
    <col min="6658" max="6659" width="27.625" style="58" customWidth="true"/>
    <col min="6660" max="6912" width="9" style="58"/>
    <col min="6913" max="6913" width="53.75" style="58" customWidth="true"/>
    <col min="6914" max="6915" width="27.625" style="58" customWidth="true"/>
    <col min="6916" max="7168" width="9" style="58"/>
    <col min="7169" max="7169" width="53.75" style="58" customWidth="true"/>
    <col min="7170" max="7171" width="27.625" style="58" customWidth="true"/>
    <col min="7172" max="7424" width="9" style="58"/>
    <col min="7425" max="7425" width="53.75" style="58" customWidth="true"/>
    <col min="7426" max="7427" width="27.625" style="58" customWidth="true"/>
    <col min="7428" max="7680" width="9" style="58"/>
    <col min="7681" max="7681" width="53.75" style="58" customWidth="true"/>
    <col min="7682" max="7683" width="27.625" style="58" customWidth="true"/>
    <col min="7684" max="7936" width="9" style="58"/>
    <col min="7937" max="7937" width="53.75" style="58" customWidth="true"/>
    <col min="7938" max="7939" width="27.625" style="58" customWidth="true"/>
    <col min="7940" max="8192" width="9" style="58"/>
    <col min="8193" max="8193" width="53.75" style="58" customWidth="true"/>
    <col min="8194" max="8195" width="27.625" style="58" customWidth="true"/>
    <col min="8196" max="8448" width="9" style="58"/>
    <col min="8449" max="8449" width="53.75" style="58" customWidth="true"/>
    <col min="8450" max="8451" width="27.625" style="58" customWidth="true"/>
    <col min="8452" max="8704" width="9" style="58"/>
    <col min="8705" max="8705" width="53.75" style="58" customWidth="true"/>
    <col min="8706" max="8707" width="27.625" style="58" customWidth="true"/>
    <col min="8708" max="8960" width="9" style="58"/>
    <col min="8961" max="8961" width="53.75" style="58" customWidth="true"/>
    <col min="8962" max="8963" width="27.625" style="58" customWidth="true"/>
    <col min="8964" max="9216" width="9" style="58"/>
    <col min="9217" max="9217" width="53.75" style="58" customWidth="true"/>
    <col min="9218" max="9219" width="27.625" style="58" customWidth="true"/>
    <col min="9220" max="9472" width="9" style="58"/>
    <col min="9473" max="9473" width="53.75" style="58" customWidth="true"/>
    <col min="9474" max="9475" width="27.625" style="58" customWidth="true"/>
    <col min="9476" max="9728" width="9" style="58"/>
    <col min="9729" max="9729" width="53.75" style="58" customWidth="true"/>
    <col min="9730" max="9731" width="27.625" style="58" customWidth="true"/>
    <col min="9732" max="9984" width="9" style="58"/>
    <col min="9985" max="9985" width="53.75" style="58" customWidth="true"/>
    <col min="9986" max="9987" width="27.625" style="58" customWidth="true"/>
    <col min="9988" max="10240" width="9" style="58"/>
    <col min="10241" max="10241" width="53.75" style="58" customWidth="true"/>
    <col min="10242" max="10243" width="27.625" style="58" customWidth="true"/>
    <col min="10244" max="10496" width="9" style="58"/>
    <col min="10497" max="10497" width="53.75" style="58" customWidth="true"/>
    <col min="10498" max="10499" width="27.625" style="58" customWidth="true"/>
    <col min="10500" max="10752" width="9" style="58"/>
    <col min="10753" max="10753" width="53.75" style="58" customWidth="true"/>
    <col min="10754" max="10755" width="27.625" style="58" customWidth="true"/>
    <col min="10756" max="11008" width="9" style="58"/>
    <col min="11009" max="11009" width="53.75" style="58" customWidth="true"/>
    <col min="11010" max="11011" width="27.625" style="58" customWidth="true"/>
    <col min="11012" max="11264" width="9" style="58"/>
    <col min="11265" max="11265" width="53.75" style="58" customWidth="true"/>
    <col min="11266" max="11267" width="27.625" style="58" customWidth="true"/>
    <col min="11268" max="11520" width="9" style="58"/>
    <col min="11521" max="11521" width="53.75" style="58" customWidth="true"/>
    <col min="11522" max="11523" width="27.625" style="58" customWidth="true"/>
    <col min="11524" max="11776" width="9" style="58"/>
    <col min="11777" max="11777" width="53.75" style="58" customWidth="true"/>
    <col min="11778" max="11779" width="27.625" style="58" customWidth="true"/>
    <col min="11780" max="12032" width="9" style="58"/>
    <col min="12033" max="12033" width="53.75" style="58" customWidth="true"/>
    <col min="12034" max="12035" width="27.625" style="58" customWidth="true"/>
    <col min="12036" max="12288" width="9" style="58"/>
    <col min="12289" max="12289" width="53.75" style="58" customWidth="true"/>
    <col min="12290" max="12291" width="27.625" style="58" customWidth="true"/>
    <col min="12292" max="12544" width="9" style="58"/>
    <col min="12545" max="12545" width="53.75" style="58" customWidth="true"/>
    <col min="12546" max="12547" width="27.625" style="58" customWidth="true"/>
    <col min="12548" max="12800" width="9" style="58"/>
    <col min="12801" max="12801" width="53.75" style="58" customWidth="true"/>
    <col min="12802" max="12803" width="27.625" style="58" customWidth="true"/>
    <col min="12804" max="13056" width="9" style="58"/>
    <col min="13057" max="13057" width="53.75" style="58" customWidth="true"/>
    <col min="13058" max="13059" width="27.625" style="58" customWidth="true"/>
    <col min="13060" max="13312" width="9" style="58"/>
    <col min="13313" max="13313" width="53.75" style="58" customWidth="true"/>
    <col min="13314" max="13315" width="27.625" style="58" customWidth="true"/>
    <col min="13316" max="13568" width="9" style="58"/>
    <col min="13569" max="13569" width="53.75" style="58" customWidth="true"/>
    <col min="13570" max="13571" width="27.625" style="58" customWidth="true"/>
    <col min="13572" max="13824" width="9" style="58"/>
    <col min="13825" max="13825" width="53.75" style="58" customWidth="true"/>
    <col min="13826" max="13827" width="27.625" style="58" customWidth="true"/>
    <col min="13828" max="14080" width="9" style="58"/>
    <col min="14081" max="14081" width="53.75" style="58" customWidth="true"/>
    <col min="14082" max="14083" width="27.625" style="58" customWidth="true"/>
    <col min="14084" max="14336" width="9" style="58"/>
    <col min="14337" max="14337" width="53.75" style="58" customWidth="true"/>
    <col min="14338" max="14339" width="27.625" style="58" customWidth="true"/>
    <col min="14340" max="14592" width="9" style="58"/>
    <col min="14593" max="14593" width="53.75" style="58" customWidth="true"/>
    <col min="14594" max="14595" width="27.625" style="58" customWidth="true"/>
    <col min="14596" max="14848" width="9" style="58"/>
    <col min="14849" max="14849" width="53.75" style="58" customWidth="true"/>
    <col min="14850" max="14851" width="27.625" style="58" customWidth="true"/>
    <col min="14852" max="15104" width="9" style="58"/>
    <col min="15105" max="15105" width="53.75" style="58" customWidth="true"/>
    <col min="15106" max="15107" width="27.625" style="58" customWidth="true"/>
    <col min="15108" max="15360" width="9" style="58"/>
    <col min="15361" max="15361" width="53.75" style="58" customWidth="true"/>
    <col min="15362" max="15363" width="27.625" style="58" customWidth="true"/>
    <col min="15364" max="15616" width="9" style="58"/>
    <col min="15617" max="15617" width="53.75" style="58" customWidth="true"/>
    <col min="15618" max="15619" width="27.625" style="58" customWidth="true"/>
    <col min="15620" max="15872" width="9" style="58"/>
    <col min="15873" max="15873" width="53.75" style="58" customWidth="true"/>
    <col min="15874" max="15875" width="27.625" style="58" customWidth="true"/>
    <col min="15876" max="16128" width="9" style="58"/>
    <col min="16129" max="16129" width="53.75" style="58" customWidth="true"/>
    <col min="16130" max="16131" width="27.625" style="58" customWidth="true"/>
    <col min="16132" max="16384" width="9" style="58"/>
  </cols>
  <sheetData>
    <row r="1" ht="28.5" spans="1:3">
      <c r="A1" s="41" t="s">
        <v>1980</v>
      </c>
      <c r="B1" s="41"/>
      <c r="C1" s="41"/>
    </row>
    <row r="2" spans="1:3">
      <c r="A2" s="86"/>
      <c r="B2" s="86"/>
      <c r="C2" s="87" t="s">
        <v>1981</v>
      </c>
    </row>
    <row r="3" ht="15" customHeight="true" spans="1:3">
      <c r="A3" s="63" t="s">
        <v>1371</v>
      </c>
      <c r="B3" s="88" t="s">
        <v>1982</v>
      </c>
      <c r="C3" s="65" t="s">
        <v>1983</v>
      </c>
    </row>
    <row r="4" ht="15" customHeight="true" spans="1:3">
      <c r="A4" s="89" t="s">
        <v>1984</v>
      </c>
      <c r="B4" s="90"/>
      <c r="C4" s="91" t="s">
        <v>1985</v>
      </c>
    </row>
    <row r="5" ht="15" customHeight="true" spans="1:3">
      <c r="A5" s="92" t="s">
        <v>1986</v>
      </c>
      <c r="B5" s="93"/>
      <c r="C5" s="91"/>
    </row>
    <row r="6" ht="15" customHeight="true" spans="1:3">
      <c r="A6" s="92" t="s">
        <v>1987</v>
      </c>
      <c r="B6" s="93"/>
      <c r="C6" s="91"/>
    </row>
    <row r="7" ht="15" customHeight="true" spans="1:3">
      <c r="A7" s="92" t="s">
        <v>1988</v>
      </c>
      <c r="B7" s="93"/>
      <c r="C7" s="91"/>
    </row>
    <row r="8" ht="15" customHeight="true" spans="1:3">
      <c r="A8" s="92" t="s">
        <v>1989</v>
      </c>
      <c r="B8" s="94"/>
      <c r="C8" s="91"/>
    </row>
    <row r="9" ht="15" customHeight="true" spans="1:3">
      <c r="A9" s="92" t="s">
        <v>1990</v>
      </c>
      <c r="B9" s="93"/>
      <c r="C9" s="91"/>
    </row>
    <row r="10" ht="15" customHeight="true" spans="1:3">
      <c r="A10" s="89" t="s">
        <v>1991</v>
      </c>
      <c r="B10" s="90">
        <f>SUM(B11:B16)</f>
        <v>13452.5356</v>
      </c>
      <c r="C10" s="92"/>
    </row>
    <row r="11" ht="15" customHeight="true" spans="1:3">
      <c r="A11" s="92" t="s">
        <v>1992</v>
      </c>
      <c r="B11" s="95">
        <v>13068.5862</v>
      </c>
      <c r="C11" s="92"/>
    </row>
    <row r="12" ht="15" customHeight="true" spans="1:3">
      <c r="A12" s="92" t="s">
        <v>1993</v>
      </c>
      <c r="B12" s="96"/>
      <c r="C12" s="92"/>
    </row>
    <row r="13" ht="15" customHeight="true" spans="1:3">
      <c r="A13" s="92" t="s">
        <v>1994</v>
      </c>
      <c r="B13" s="97">
        <v>193.9124</v>
      </c>
      <c r="C13" s="92"/>
    </row>
    <row r="14" ht="15" customHeight="true" spans="1:3">
      <c r="A14" s="92" t="s">
        <v>1995</v>
      </c>
      <c r="B14" s="97">
        <v>112.6312</v>
      </c>
      <c r="C14" s="92"/>
    </row>
    <row r="15" ht="15" customHeight="true" spans="1:3">
      <c r="A15" s="92" t="s">
        <v>1996</v>
      </c>
      <c r="B15" s="97">
        <v>77.4058</v>
      </c>
      <c r="C15" s="92"/>
    </row>
    <row r="16" ht="15" customHeight="true" spans="1:3">
      <c r="A16" s="92" t="s">
        <v>1997</v>
      </c>
      <c r="B16" s="98"/>
      <c r="C16" s="92"/>
    </row>
    <row r="17" ht="15" customHeight="true" spans="1:3">
      <c r="A17" s="89" t="s">
        <v>1998</v>
      </c>
      <c r="B17" s="90">
        <f>SUM(B18:B22)</f>
        <v>201302.515915</v>
      </c>
      <c r="C17" s="92"/>
    </row>
    <row r="18" ht="15" customHeight="true" spans="1:3">
      <c r="A18" s="92" t="s">
        <v>1999</v>
      </c>
      <c r="B18" s="76">
        <v>198144.715915</v>
      </c>
      <c r="C18" s="92"/>
    </row>
    <row r="19" ht="15" customHeight="true" spans="1:3">
      <c r="A19" s="92" t="s">
        <v>2000</v>
      </c>
      <c r="B19" s="76">
        <v>932.4</v>
      </c>
      <c r="C19" s="92"/>
    </row>
    <row r="20" ht="15" customHeight="true" spans="1:3">
      <c r="A20" s="92" t="s">
        <v>2001</v>
      </c>
      <c r="B20" s="76">
        <v>1793.4</v>
      </c>
      <c r="C20" s="92"/>
    </row>
    <row r="21" ht="15" customHeight="true" spans="1:3">
      <c r="A21" s="92" t="s">
        <v>2002</v>
      </c>
      <c r="B21" s="76">
        <v>272</v>
      </c>
      <c r="C21" s="92"/>
    </row>
    <row r="22" ht="15" customHeight="true" spans="1:3">
      <c r="A22" s="92" t="s">
        <v>2003</v>
      </c>
      <c r="B22" s="76">
        <v>160</v>
      </c>
      <c r="C22" s="92"/>
    </row>
    <row r="23" ht="15" customHeight="true" spans="1:3">
      <c r="A23" s="89" t="s">
        <v>2004</v>
      </c>
      <c r="B23" s="90">
        <f>SUM(B24:B27)</f>
        <v>26156.99298</v>
      </c>
      <c r="C23" s="92"/>
    </row>
    <row r="24" ht="15" customHeight="true" spans="1:3">
      <c r="A24" s="92" t="s">
        <v>2005</v>
      </c>
      <c r="B24" s="76">
        <v>25941.99298</v>
      </c>
      <c r="C24" s="92"/>
    </row>
    <row r="25" ht="15" customHeight="true" spans="1:3">
      <c r="A25" s="92" t="s">
        <v>2006</v>
      </c>
      <c r="B25" s="96">
        <v>0</v>
      </c>
      <c r="C25" s="92"/>
    </row>
    <row r="26" ht="15" customHeight="true" spans="1:3">
      <c r="A26" s="92" t="s">
        <v>2007</v>
      </c>
      <c r="B26" s="98">
        <v>125</v>
      </c>
      <c r="C26" s="92"/>
    </row>
    <row r="27" ht="15" customHeight="true" spans="1:3">
      <c r="A27" s="92" t="s">
        <v>2008</v>
      </c>
      <c r="B27" s="98">
        <v>90</v>
      </c>
      <c r="C27" s="92"/>
    </row>
    <row r="28" ht="15" customHeight="true" spans="1:3">
      <c r="A28" s="89" t="s">
        <v>2009</v>
      </c>
      <c r="B28" s="90">
        <f>SUM(B29:B35)</f>
        <v>23412.116836</v>
      </c>
      <c r="C28" s="92"/>
    </row>
    <row r="29" ht="15" customHeight="true" spans="1:3">
      <c r="A29" s="92" t="s">
        <v>2010</v>
      </c>
      <c r="B29" s="76">
        <v>11131.22</v>
      </c>
      <c r="C29" s="92"/>
    </row>
    <row r="30" ht="15" customHeight="true" spans="1:4">
      <c r="A30" s="92" t="s">
        <v>2011</v>
      </c>
      <c r="B30" s="76">
        <v>10052.279</v>
      </c>
      <c r="C30" s="99"/>
      <c r="D30" s="100"/>
    </row>
    <row r="31" ht="15" customHeight="true" spans="1:3">
      <c r="A31" s="92" t="s">
        <v>2012</v>
      </c>
      <c r="B31" s="76">
        <v>460</v>
      </c>
      <c r="C31" s="92"/>
    </row>
    <row r="32" ht="15" customHeight="true" spans="1:3">
      <c r="A32" s="92" t="s">
        <v>2013</v>
      </c>
      <c r="B32" s="76">
        <v>1503.8114</v>
      </c>
      <c r="C32" s="92"/>
    </row>
    <row r="33" ht="15" customHeight="true" spans="1:3">
      <c r="A33" s="92" t="s">
        <v>2014</v>
      </c>
      <c r="B33" s="76">
        <v>6.806436</v>
      </c>
      <c r="C33" s="92"/>
    </row>
    <row r="34" ht="15" customHeight="true" spans="1:3">
      <c r="A34" s="92" t="s">
        <v>2015</v>
      </c>
      <c r="B34" s="76">
        <v>133</v>
      </c>
      <c r="C34" s="92"/>
    </row>
    <row r="35" ht="15" customHeight="true" spans="1:3">
      <c r="A35" s="92" t="s">
        <v>2016</v>
      </c>
      <c r="B35" s="76">
        <v>125</v>
      </c>
      <c r="C35" s="92"/>
    </row>
    <row r="36" ht="15" customHeight="true" spans="1:3">
      <c r="A36" s="89" t="s">
        <v>2017</v>
      </c>
      <c r="B36" s="90"/>
      <c r="C36" s="101" t="s">
        <v>2018</v>
      </c>
    </row>
    <row r="37" ht="15" customHeight="true" spans="1:3">
      <c r="A37" s="92" t="s">
        <v>2019</v>
      </c>
      <c r="B37" s="94"/>
      <c r="C37" s="101"/>
    </row>
    <row r="38" ht="15" customHeight="true" spans="1:3">
      <c r="A38" s="92" t="s">
        <v>2020</v>
      </c>
      <c r="B38" s="94"/>
      <c r="C38" s="101"/>
    </row>
    <row r="39" ht="15" customHeight="true" spans="1:3">
      <c r="A39" s="92" t="s">
        <v>2021</v>
      </c>
      <c r="B39" s="94"/>
      <c r="C39" s="101"/>
    </row>
    <row r="40" ht="15" customHeight="true" spans="1:3">
      <c r="A40" s="92" t="s">
        <v>2022</v>
      </c>
      <c r="B40" s="94"/>
      <c r="C40" s="101"/>
    </row>
    <row r="41" ht="15" customHeight="true" spans="1:3">
      <c r="A41" s="92" t="s">
        <v>2023</v>
      </c>
      <c r="B41" s="94"/>
      <c r="C41" s="101"/>
    </row>
    <row r="42" ht="15" customHeight="true" spans="1:3">
      <c r="A42" s="89" t="s">
        <v>2024</v>
      </c>
      <c r="B42" s="90">
        <f>SUM(B43:B46)</f>
        <v>65260.7693</v>
      </c>
      <c r="C42" s="102"/>
    </row>
    <row r="43" ht="15" customHeight="true" spans="1:3">
      <c r="A43" s="92" t="s">
        <v>2025</v>
      </c>
      <c r="B43" s="76">
        <v>23605.1295</v>
      </c>
      <c r="C43" s="92"/>
    </row>
    <row r="44" ht="15" customHeight="true" spans="1:3">
      <c r="A44" s="92" t="s">
        <v>2026</v>
      </c>
      <c r="B44" s="76">
        <v>41055.6398</v>
      </c>
      <c r="C44" s="92"/>
    </row>
    <row r="45" ht="15" customHeight="true" spans="1:3">
      <c r="A45" s="92" t="s">
        <v>2027</v>
      </c>
      <c r="B45" s="76">
        <v>600</v>
      </c>
      <c r="C45" s="92"/>
    </row>
    <row r="46" ht="15" customHeight="true" spans="1:3">
      <c r="A46" s="92" t="s">
        <v>2028</v>
      </c>
      <c r="B46" s="76"/>
      <c r="C46" s="92"/>
    </row>
    <row r="47" ht="15" customHeight="true" spans="1:3">
      <c r="A47" s="88" t="s">
        <v>2029</v>
      </c>
      <c r="B47" s="90">
        <v>329586</v>
      </c>
      <c r="C47" s="92"/>
    </row>
    <row r="55" spans="2:4">
      <c r="B55" s="103"/>
      <c r="D55" s="103"/>
    </row>
  </sheetData>
  <mergeCells count="4">
    <mergeCell ref="A1:C1"/>
    <mergeCell ref="C4:C9"/>
    <mergeCell ref="C36:C41"/>
    <mergeCell ref="C42:C46"/>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0"/>
  <sheetViews>
    <sheetView topLeftCell="A13" workbookViewId="0">
      <selection activeCell="A50" sqref="A50"/>
    </sheetView>
  </sheetViews>
  <sheetFormatPr defaultColWidth="9" defaultRowHeight="18.75" outlineLevelCol="2"/>
  <cols>
    <col min="1" max="1" width="48.875" style="58" customWidth="true"/>
    <col min="2" max="2" width="13.25" style="59" customWidth="true"/>
    <col min="3" max="3" width="24" style="58" customWidth="true"/>
    <col min="4" max="254" width="9" style="58"/>
    <col min="255" max="255" width="55.75" style="58" customWidth="true"/>
    <col min="256" max="256" width="22" style="58" customWidth="true"/>
    <col min="257" max="257" width="30.375" style="58" customWidth="true"/>
    <col min="258" max="258" width="16.5" style="58" customWidth="true"/>
    <col min="259" max="510" width="9" style="58"/>
    <col min="511" max="511" width="55.75" style="58" customWidth="true"/>
    <col min="512" max="512" width="22" style="58" customWidth="true"/>
    <col min="513" max="513" width="30.375" style="58" customWidth="true"/>
    <col min="514" max="514" width="16.5" style="58" customWidth="true"/>
    <col min="515" max="766" width="9" style="58"/>
    <col min="767" max="767" width="55.75" style="58" customWidth="true"/>
    <col min="768" max="768" width="22" style="58" customWidth="true"/>
    <col min="769" max="769" width="30.375" style="58" customWidth="true"/>
    <col min="770" max="770" width="16.5" style="58" customWidth="true"/>
    <col min="771" max="1022" width="9" style="58"/>
    <col min="1023" max="1023" width="55.75" style="58" customWidth="true"/>
    <col min="1024" max="1024" width="22" style="58" customWidth="true"/>
    <col min="1025" max="1025" width="30.375" style="58" customWidth="true"/>
    <col min="1026" max="1026" width="16.5" style="58" customWidth="true"/>
    <col min="1027" max="1278" width="9" style="58"/>
    <col min="1279" max="1279" width="55.75" style="58" customWidth="true"/>
    <col min="1280" max="1280" width="22" style="58" customWidth="true"/>
    <col min="1281" max="1281" width="30.375" style="58" customWidth="true"/>
    <col min="1282" max="1282" width="16.5" style="58" customWidth="true"/>
    <col min="1283" max="1534" width="9" style="58"/>
    <col min="1535" max="1535" width="55.75" style="58" customWidth="true"/>
    <col min="1536" max="1536" width="22" style="58" customWidth="true"/>
    <col min="1537" max="1537" width="30.375" style="58" customWidth="true"/>
    <col min="1538" max="1538" width="16.5" style="58" customWidth="true"/>
    <col min="1539" max="1790" width="9" style="58"/>
    <col min="1791" max="1791" width="55.75" style="58" customWidth="true"/>
    <col min="1792" max="1792" width="22" style="58" customWidth="true"/>
    <col min="1793" max="1793" width="30.375" style="58" customWidth="true"/>
    <col min="1794" max="1794" width="16.5" style="58" customWidth="true"/>
    <col min="1795" max="2046" width="9" style="58"/>
    <col min="2047" max="2047" width="55.75" style="58" customWidth="true"/>
    <col min="2048" max="2048" width="22" style="58" customWidth="true"/>
    <col min="2049" max="2049" width="30.375" style="58" customWidth="true"/>
    <col min="2050" max="2050" width="16.5" style="58" customWidth="true"/>
    <col min="2051" max="2302" width="9" style="58"/>
    <col min="2303" max="2303" width="55.75" style="58" customWidth="true"/>
    <col min="2304" max="2304" width="22" style="58" customWidth="true"/>
    <col min="2305" max="2305" width="30.375" style="58" customWidth="true"/>
    <col min="2306" max="2306" width="16.5" style="58" customWidth="true"/>
    <col min="2307" max="2558" width="9" style="58"/>
    <col min="2559" max="2559" width="55.75" style="58" customWidth="true"/>
    <col min="2560" max="2560" width="22" style="58" customWidth="true"/>
    <col min="2561" max="2561" width="30.375" style="58" customWidth="true"/>
    <col min="2562" max="2562" width="16.5" style="58" customWidth="true"/>
    <col min="2563" max="2814" width="9" style="58"/>
    <col min="2815" max="2815" width="55.75" style="58" customWidth="true"/>
    <col min="2816" max="2816" width="22" style="58" customWidth="true"/>
    <col min="2817" max="2817" width="30.375" style="58" customWidth="true"/>
    <col min="2818" max="2818" width="16.5" style="58" customWidth="true"/>
    <col min="2819" max="3070" width="9" style="58"/>
    <col min="3071" max="3071" width="55.75" style="58" customWidth="true"/>
    <col min="3072" max="3072" width="22" style="58" customWidth="true"/>
    <col min="3073" max="3073" width="30.375" style="58" customWidth="true"/>
    <col min="3074" max="3074" width="16.5" style="58" customWidth="true"/>
    <col min="3075" max="3326" width="9" style="58"/>
    <col min="3327" max="3327" width="55.75" style="58" customWidth="true"/>
    <col min="3328" max="3328" width="22" style="58" customWidth="true"/>
    <col min="3329" max="3329" width="30.375" style="58" customWidth="true"/>
    <col min="3330" max="3330" width="16.5" style="58" customWidth="true"/>
    <col min="3331" max="3582" width="9" style="58"/>
    <col min="3583" max="3583" width="55.75" style="58" customWidth="true"/>
    <col min="3584" max="3584" width="22" style="58" customWidth="true"/>
    <col min="3585" max="3585" width="30.375" style="58" customWidth="true"/>
    <col min="3586" max="3586" width="16.5" style="58" customWidth="true"/>
    <col min="3587" max="3838" width="9" style="58"/>
    <col min="3839" max="3839" width="55.75" style="58" customWidth="true"/>
    <col min="3840" max="3840" width="22" style="58" customWidth="true"/>
    <col min="3841" max="3841" width="30.375" style="58" customWidth="true"/>
    <col min="3842" max="3842" width="16.5" style="58" customWidth="true"/>
    <col min="3843" max="4094" width="9" style="58"/>
    <col min="4095" max="4095" width="55.75" style="58" customWidth="true"/>
    <col min="4096" max="4096" width="22" style="58" customWidth="true"/>
    <col min="4097" max="4097" width="30.375" style="58" customWidth="true"/>
    <col min="4098" max="4098" width="16.5" style="58" customWidth="true"/>
    <col min="4099" max="4350" width="9" style="58"/>
    <col min="4351" max="4351" width="55.75" style="58" customWidth="true"/>
    <col min="4352" max="4352" width="22" style="58" customWidth="true"/>
    <col min="4353" max="4353" width="30.375" style="58" customWidth="true"/>
    <col min="4354" max="4354" width="16.5" style="58" customWidth="true"/>
    <col min="4355" max="4606" width="9" style="58"/>
    <col min="4607" max="4607" width="55.75" style="58" customWidth="true"/>
    <col min="4608" max="4608" width="22" style="58" customWidth="true"/>
    <col min="4609" max="4609" width="30.375" style="58" customWidth="true"/>
    <col min="4610" max="4610" width="16.5" style="58" customWidth="true"/>
    <col min="4611" max="4862" width="9" style="58"/>
    <col min="4863" max="4863" width="55.75" style="58" customWidth="true"/>
    <col min="4864" max="4864" width="22" style="58" customWidth="true"/>
    <col min="4865" max="4865" width="30.375" style="58" customWidth="true"/>
    <col min="4866" max="4866" width="16.5" style="58" customWidth="true"/>
    <col min="4867" max="5118" width="9" style="58"/>
    <col min="5119" max="5119" width="55.75" style="58" customWidth="true"/>
    <col min="5120" max="5120" width="22" style="58" customWidth="true"/>
    <col min="5121" max="5121" width="30.375" style="58" customWidth="true"/>
    <col min="5122" max="5122" width="16.5" style="58" customWidth="true"/>
    <col min="5123" max="5374" width="9" style="58"/>
    <col min="5375" max="5375" width="55.75" style="58" customWidth="true"/>
    <col min="5376" max="5376" width="22" style="58" customWidth="true"/>
    <col min="5377" max="5377" width="30.375" style="58" customWidth="true"/>
    <col min="5378" max="5378" width="16.5" style="58" customWidth="true"/>
    <col min="5379" max="5630" width="9" style="58"/>
    <col min="5631" max="5631" width="55.75" style="58" customWidth="true"/>
    <col min="5632" max="5632" width="22" style="58" customWidth="true"/>
    <col min="5633" max="5633" width="30.375" style="58" customWidth="true"/>
    <col min="5634" max="5634" width="16.5" style="58" customWidth="true"/>
    <col min="5635" max="5886" width="9" style="58"/>
    <col min="5887" max="5887" width="55.75" style="58" customWidth="true"/>
    <col min="5888" max="5888" width="22" style="58" customWidth="true"/>
    <col min="5889" max="5889" width="30.375" style="58" customWidth="true"/>
    <col min="5890" max="5890" width="16.5" style="58" customWidth="true"/>
    <col min="5891" max="6142" width="9" style="58"/>
    <col min="6143" max="6143" width="55.75" style="58" customWidth="true"/>
    <col min="6144" max="6144" width="22" style="58" customWidth="true"/>
    <col min="6145" max="6145" width="30.375" style="58" customWidth="true"/>
    <col min="6146" max="6146" width="16.5" style="58" customWidth="true"/>
    <col min="6147" max="6398" width="9" style="58"/>
    <col min="6399" max="6399" width="55.75" style="58" customWidth="true"/>
    <col min="6400" max="6400" width="22" style="58" customWidth="true"/>
    <col min="6401" max="6401" width="30.375" style="58" customWidth="true"/>
    <col min="6402" max="6402" width="16.5" style="58" customWidth="true"/>
    <col min="6403" max="6654" width="9" style="58"/>
    <col min="6655" max="6655" width="55.75" style="58" customWidth="true"/>
    <col min="6656" max="6656" width="22" style="58" customWidth="true"/>
    <col min="6657" max="6657" width="30.375" style="58" customWidth="true"/>
    <col min="6658" max="6658" width="16.5" style="58" customWidth="true"/>
    <col min="6659" max="6910" width="9" style="58"/>
    <col min="6911" max="6911" width="55.75" style="58" customWidth="true"/>
    <col min="6912" max="6912" width="22" style="58" customWidth="true"/>
    <col min="6913" max="6913" width="30.375" style="58" customWidth="true"/>
    <col min="6914" max="6914" width="16.5" style="58" customWidth="true"/>
    <col min="6915" max="7166" width="9" style="58"/>
    <col min="7167" max="7167" width="55.75" style="58" customWidth="true"/>
    <col min="7168" max="7168" width="22" style="58" customWidth="true"/>
    <col min="7169" max="7169" width="30.375" style="58" customWidth="true"/>
    <col min="7170" max="7170" width="16.5" style="58" customWidth="true"/>
    <col min="7171" max="7422" width="9" style="58"/>
    <col min="7423" max="7423" width="55.75" style="58" customWidth="true"/>
    <col min="7424" max="7424" width="22" style="58" customWidth="true"/>
    <col min="7425" max="7425" width="30.375" style="58" customWidth="true"/>
    <col min="7426" max="7426" width="16.5" style="58" customWidth="true"/>
    <col min="7427" max="7678" width="9" style="58"/>
    <col min="7679" max="7679" width="55.75" style="58" customWidth="true"/>
    <col min="7680" max="7680" width="22" style="58" customWidth="true"/>
    <col min="7681" max="7681" width="30.375" style="58" customWidth="true"/>
    <col min="7682" max="7682" width="16.5" style="58" customWidth="true"/>
    <col min="7683" max="7934" width="9" style="58"/>
    <col min="7935" max="7935" width="55.75" style="58" customWidth="true"/>
    <col min="7936" max="7936" width="22" style="58" customWidth="true"/>
    <col min="7937" max="7937" width="30.375" style="58" customWidth="true"/>
    <col min="7938" max="7938" width="16.5" style="58" customWidth="true"/>
    <col min="7939" max="8190" width="9" style="58"/>
    <col min="8191" max="8191" width="55.75" style="58" customWidth="true"/>
    <col min="8192" max="8192" width="22" style="58" customWidth="true"/>
    <col min="8193" max="8193" width="30.375" style="58" customWidth="true"/>
    <col min="8194" max="8194" width="16.5" style="58" customWidth="true"/>
    <col min="8195" max="8446" width="9" style="58"/>
    <col min="8447" max="8447" width="55.75" style="58" customWidth="true"/>
    <col min="8448" max="8448" width="22" style="58" customWidth="true"/>
    <col min="8449" max="8449" width="30.375" style="58" customWidth="true"/>
    <col min="8450" max="8450" width="16.5" style="58" customWidth="true"/>
    <col min="8451" max="8702" width="9" style="58"/>
    <col min="8703" max="8703" width="55.75" style="58" customWidth="true"/>
    <col min="8704" max="8704" width="22" style="58" customWidth="true"/>
    <col min="8705" max="8705" width="30.375" style="58" customWidth="true"/>
    <col min="8706" max="8706" width="16.5" style="58" customWidth="true"/>
    <col min="8707" max="8958" width="9" style="58"/>
    <col min="8959" max="8959" width="55.75" style="58" customWidth="true"/>
    <col min="8960" max="8960" width="22" style="58" customWidth="true"/>
    <col min="8961" max="8961" width="30.375" style="58" customWidth="true"/>
    <col min="8962" max="8962" width="16.5" style="58" customWidth="true"/>
    <col min="8963" max="9214" width="9" style="58"/>
    <col min="9215" max="9215" width="55.75" style="58" customWidth="true"/>
    <col min="9216" max="9216" width="22" style="58" customWidth="true"/>
    <col min="9217" max="9217" width="30.375" style="58" customWidth="true"/>
    <col min="9218" max="9218" width="16.5" style="58" customWidth="true"/>
    <col min="9219" max="9470" width="9" style="58"/>
    <col min="9471" max="9471" width="55.75" style="58" customWidth="true"/>
    <col min="9472" max="9472" width="22" style="58" customWidth="true"/>
    <col min="9473" max="9473" width="30.375" style="58" customWidth="true"/>
    <col min="9474" max="9474" width="16.5" style="58" customWidth="true"/>
    <col min="9475" max="9726" width="9" style="58"/>
    <col min="9727" max="9727" width="55.75" style="58" customWidth="true"/>
    <col min="9728" max="9728" width="22" style="58" customWidth="true"/>
    <col min="9729" max="9729" width="30.375" style="58" customWidth="true"/>
    <col min="9730" max="9730" width="16.5" style="58" customWidth="true"/>
    <col min="9731" max="9982" width="9" style="58"/>
    <col min="9983" max="9983" width="55.75" style="58" customWidth="true"/>
    <col min="9984" max="9984" width="22" style="58" customWidth="true"/>
    <col min="9985" max="9985" width="30.375" style="58" customWidth="true"/>
    <col min="9986" max="9986" width="16.5" style="58" customWidth="true"/>
    <col min="9987" max="10238" width="9" style="58"/>
    <col min="10239" max="10239" width="55.75" style="58" customWidth="true"/>
    <col min="10240" max="10240" width="22" style="58" customWidth="true"/>
    <col min="10241" max="10241" width="30.375" style="58" customWidth="true"/>
    <col min="10242" max="10242" width="16.5" style="58" customWidth="true"/>
    <col min="10243" max="10494" width="9" style="58"/>
    <col min="10495" max="10495" width="55.75" style="58" customWidth="true"/>
    <col min="10496" max="10496" width="22" style="58" customWidth="true"/>
    <col min="10497" max="10497" width="30.375" style="58" customWidth="true"/>
    <col min="10498" max="10498" width="16.5" style="58" customWidth="true"/>
    <col min="10499" max="10750" width="9" style="58"/>
    <col min="10751" max="10751" width="55.75" style="58" customWidth="true"/>
    <col min="10752" max="10752" width="22" style="58" customWidth="true"/>
    <col min="10753" max="10753" width="30.375" style="58" customWidth="true"/>
    <col min="10754" max="10754" width="16.5" style="58" customWidth="true"/>
    <col min="10755" max="11006" width="9" style="58"/>
    <col min="11007" max="11007" width="55.75" style="58" customWidth="true"/>
    <col min="11008" max="11008" width="22" style="58" customWidth="true"/>
    <col min="11009" max="11009" width="30.375" style="58" customWidth="true"/>
    <col min="11010" max="11010" width="16.5" style="58" customWidth="true"/>
    <col min="11011" max="11262" width="9" style="58"/>
    <col min="11263" max="11263" width="55.75" style="58" customWidth="true"/>
    <col min="11264" max="11264" width="22" style="58" customWidth="true"/>
    <col min="11265" max="11265" width="30.375" style="58" customWidth="true"/>
    <col min="11266" max="11266" width="16.5" style="58" customWidth="true"/>
    <col min="11267" max="11518" width="9" style="58"/>
    <col min="11519" max="11519" width="55.75" style="58" customWidth="true"/>
    <col min="11520" max="11520" width="22" style="58" customWidth="true"/>
    <col min="11521" max="11521" width="30.375" style="58" customWidth="true"/>
    <col min="11522" max="11522" width="16.5" style="58" customWidth="true"/>
    <col min="11523" max="11774" width="9" style="58"/>
    <col min="11775" max="11775" width="55.75" style="58" customWidth="true"/>
    <col min="11776" max="11776" width="22" style="58" customWidth="true"/>
    <col min="11777" max="11777" width="30.375" style="58" customWidth="true"/>
    <col min="11778" max="11778" width="16.5" style="58" customWidth="true"/>
    <col min="11779" max="12030" width="9" style="58"/>
    <col min="12031" max="12031" width="55.75" style="58" customWidth="true"/>
    <col min="12032" max="12032" width="22" style="58" customWidth="true"/>
    <col min="12033" max="12033" width="30.375" style="58" customWidth="true"/>
    <col min="12034" max="12034" width="16.5" style="58" customWidth="true"/>
    <col min="12035" max="12286" width="9" style="58"/>
    <col min="12287" max="12287" width="55.75" style="58" customWidth="true"/>
    <col min="12288" max="12288" width="22" style="58" customWidth="true"/>
    <col min="12289" max="12289" width="30.375" style="58" customWidth="true"/>
    <col min="12290" max="12290" width="16.5" style="58" customWidth="true"/>
    <col min="12291" max="12542" width="9" style="58"/>
    <col min="12543" max="12543" width="55.75" style="58" customWidth="true"/>
    <col min="12544" max="12544" width="22" style="58" customWidth="true"/>
    <col min="12545" max="12545" width="30.375" style="58" customWidth="true"/>
    <col min="12546" max="12546" width="16.5" style="58" customWidth="true"/>
    <col min="12547" max="12798" width="9" style="58"/>
    <col min="12799" max="12799" width="55.75" style="58" customWidth="true"/>
    <col min="12800" max="12800" width="22" style="58" customWidth="true"/>
    <col min="12801" max="12801" width="30.375" style="58" customWidth="true"/>
    <col min="12802" max="12802" width="16.5" style="58" customWidth="true"/>
    <col min="12803" max="13054" width="9" style="58"/>
    <col min="13055" max="13055" width="55.75" style="58" customWidth="true"/>
    <col min="13056" max="13056" width="22" style="58" customWidth="true"/>
    <col min="13057" max="13057" width="30.375" style="58" customWidth="true"/>
    <col min="13058" max="13058" width="16.5" style="58" customWidth="true"/>
    <col min="13059" max="13310" width="9" style="58"/>
    <col min="13311" max="13311" width="55.75" style="58" customWidth="true"/>
    <col min="13312" max="13312" width="22" style="58" customWidth="true"/>
    <col min="13313" max="13313" width="30.375" style="58" customWidth="true"/>
    <col min="13314" max="13314" width="16.5" style="58" customWidth="true"/>
    <col min="13315" max="13566" width="9" style="58"/>
    <col min="13567" max="13567" width="55.75" style="58" customWidth="true"/>
    <col min="13568" max="13568" width="22" style="58" customWidth="true"/>
    <col min="13569" max="13569" width="30.375" style="58" customWidth="true"/>
    <col min="13570" max="13570" width="16.5" style="58" customWidth="true"/>
    <col min="13571" max="13822" width="9" style="58"/>
    <col min="13823" max="13823" width="55.75" style="58" customWidth="true"/>
    <col min="13824" max="13824" width="22" style="58" customWidth="true"/>
    <col min="13825" max="13825" width="30.375" style="58" customWidth="true"/>
    <col min="13826" max="13826" width="16.5" style="58" customWidth="true"/>
    <col min="13827" max="14078" width="9" style="58"/>
    <col min="14079" max="14079" width="55.75" style="58" customWidth="true"/>
    <col min="14080" max="14080" width="22" style="58" customWidth="true"/>
    <col min="14081" max="14081" width="30.375" style="58" customWidth="true"/>
    <col min="14082" max="14082" width="16.5" style="58" customWidth="true"/>
    <col min="14083" max="14334" width="9" style="58"/>
    <col min="14335" max="14335" width="55.75" style="58" customWidth="true"/>
    <col min="14336" max="14336" width="22" style="58" customWidth="true"/>
    <col min="14337" max="14337" width="30.375" style="58" customWidth="true"/>
    <col min="14338" max="14338" width="16.5" style="58" customWidth="true"/>
    <col min="14339" max="14590" width="9" style="58"/>
    <col min="14591" max="14591" width="55.75" style="58" customWidth="true"/>
    <col min="14592" max="14592" width="22" style="58" customWidth="true"/>
    <col min="14593" max="14593" width="30.375" style="58" customWidth="true"/>
    <col min="14594" max="14594" width="16.5" style="58" customWidth="true"/>
    <col min="14595" max="14846" width="9" style="58"/>
    <col min="14847" max="14847" width="55.75" style="58" customWidth="true"/>
    <col min="14848" max="14848" width="22" style="58" customWidth="true"/>
    <col min="14849" max="14849" width="30.375" style="58" customWidth="true"/>
    <col min="14850" max="14850" width="16.5" style="58" customWidth="true"/>
    <col min="14851" max="15102" width="9" style="58"/>
    <col min="15103" max="15103" width="55.75" style="58" customWidth="true"/>
    <col min="15104" max="15104" width="22" style="58" customWidth="true"/>
    <col min="15105" max="15105" width="30.375" style="58" customWidth="true"/>
    <col min="15106" max="15106" width="16.5" style="58" customWidth="true"/>
    <col min="15107" max="15358" width="9" style="58"/>
    <col min="15359" max="15359" width="55.75" style="58" customWidth="true"/>
    <col min="15360" max="15360" width="22" style="58" customWidth="true"/>
    <col min="15361" max="15361" width="30.375" style="58" customWidth="true"/>
    <col min="15362" max="15362" width="16.5" style="58" customWidth="true"/>
    <col min="15363" max="15614" width="9" style="58"/>
    <col min="15615" max="15615" width="55.75" style="58" customWidth="true"/>
    <col min="15616" max="15616" width="22" style="58" customWidth="true"/>
    <col min="15617" max="15617" width="30.375" style="58" customWidth="true"/>
    <col min="15618" max="15618" width="16.5" style="58" customWidth="true"/>
    <col min="15619" max="15870" width="9" style="58"/>
    <col min="15871" max="15871" width="55.75" style="58" customWidth="true"/>
    <col min="15872" max="15872" width="22" style="58" customWidth="true"/>
    <col min="15873" max="15873" width="30.375" style="58" customWidth="true"/>
    <col min="15874" max="15874" width="16.5" style="58" customWidth="true"/>
    <col min="15875" max="16126" width="9" style="58"/>
    <col min="16127" max="16127" width="55.75" style="58" customWidth="true"/>
    <col min="16128" max="16128" width="22" style="58" customWidth="true"/>
    <col min="16129" max="16129" width="30.375" style="58" customWidth="true"/>
    <col min="16130" max="16130" width="16.5" style="58" customWidth="true"/>
    <col min="16131" max="16384" width="9" style="58"/>
  </cols>
  <sheetData>
    <row r="1" ht="28.5" spans="1:3">
      <c r="A1" s="41" t="s">
        <v>2030</v>
      </c>
      <c r="B1" s="41"/>
      <c r="C1" s="41"/>
    </row>
    <row r="2" spans="1:3">
      <c r="A2" s="60"/>
      <c r="B2" s="61"/>
      <c r="C2" s="62" t="s">
        <v>1981</v>
      </c>
    </row>
    <row r="3" ht="15" customHeight="true" spans="1:3">
      <c r="A3" s="63" t="s">
        <v>1371</v>
      </c>
      <c r="B3" s="64" t="s">
        <v>1982</v>
      </c>
      <c r="C3" s="65" t="s">
        <v>1983</v>
      </c>
    </row>
    <row r="4" ht="15" customHeight="true" spans="1:3">
      <c r="A4" s="66" t="s">
        <v>2031</v>
      </c>
      <c r="B4" s="67"/>
      <c r="C4" s="68" t="s">
        <v>2032</v>
      </c>
    </row>
    <row r="5" ht="15" customHeight="true" spans="1:3">
      <c r="A5" s="69" t="s">
        <v>2033</v>
      </c>
      <c r="B5" s="70"/>
      <c r="C5" s="71"/>
    </row>
    <row r="6" ht="15" customHeight="true" spans="1:3">
      <c r="A6" s="69" t="s">
        <v>2034</v>
      </c>
      <c r="B6" s="70"/>
      <c r="C6" s="71"/>
    </row>
    <row r="7" ht="15" customHeight="true" spans="1:3">
      <c r="A7" s="69" t="s">
        <v>2035</v>
      </c>
      <c r="B7" s="70"/>
      <c r="C7" s="71"/>
    </row>
    <row r="8" ht="15" customHeight="true" spans="1:3">
      <c r="A8" s="69" t="s">
        <v>2036</v>
      </c>
      <c r="B8" s="70"/>
      <c r="C8" s="71"/>
    </row>
    <row r="9" ht="15" customHeight="true" spans="1:3">
      <c r="A9" s="69" t="s">
        <v>2037</v>
      </c>
      <c r="B9" s="70"/>
      <c r="C9" s="71"/>
    </row>
    <row r="10" ht="15" customHeight="true" spans="1:3">
      <c r="A10" s="69" t="s">
        <v>2038</v>
      </c>
      <c r="B10" s="70"/>
      <c r="C10" s="72"/>
    </row>
    <row r="11" ht="15" customHeight="true" spans="1:3">
      <c r="A11" s="66" t="s">
        <v>2039</v>
      </c>
      <c r="B11" s="67">
        <f>SUM(B12:B21)</f>
        <v>11382.710616</v>
      </c>
      <c r="C11" s="69"/>
    </row>
    <row r="12" ht="15" customHeight="true" spans="1:3">
      <c r="A12" s="69" t="s">
        <v>2040</v>
      </c>
      <c r="B12" s="73">
        <v>5708.78095</v>
      </c>
      <c r="C12" s="74"/>
    </row>
    <row r="13" ht="15" customHeight="true" spans="1:3">
      <c r="A13" s="69" t="s">
        <v>2041</v>
      </c>
      <c r="B13" s="73">
        <v>2474.26587</v>
      </c>
      <c r="C13" s="74"/>
    </row>
    <row r="14" ht="15" customHeight="true" spans="1:3">
      <c r="A14" s="69" t="s">
        <v>2035</v>
      </c>
      <c r="B14" s="73">
        <v>2.64</v>
      </c>
      <c r="C14" s="74"/>
    </row>
    <row r="15" ht="15" customHeight="true" spans="1:3">
      <c r="A15" s="69" t="s">
        <v>2042</v>
      </c>
      <c r="B15" s="73"/>
      <c r="C15" s="74"/>
    </row>
    <row r="16" ht="15" customHeight="true" spans="1:3">
      <c r="A16" s="75" t="s">
        <v>2043</v>
      </c>
      <c r="B16" s="73">
        <v>870.7471</v>
      </c>
      <c r="C16" s="74"/>
    </row>
    <row r="17" ht="15" customHeight="true" spans="1:3">
      <c r="A17" s="69" t="s">
        <v>2044</v>
      </c>
      <c r="B17" s="73">
        <v>187.3</v>
      </c>
      <c r="C17" s="74"/>
    </row>
    <row r="18" ht="15" customHeight="true" spans="1:3">
      <c r="A18" s="69" t="s">
        <v>2045</v>
      </c>
      <c r="B18" s="73">
        <v>355.99593</v>
      </c>
      <c r="C18" s="74"/>
    </row>
    <row r="19" ht="15" customHeight="true" spans="1:3">
      <c r="A19" s="69" t="s">
        <v>2036</v>
      </c>
      <c r="B19" s="73">
        <v>9.504</v>
      </c>
      <c r="C19" s="74"/>
    </row>
    <row r="20" ht="15" customHeight="true" spans="1:3">
      <c r="A20" s="69" t="s">
        <v>2046</v>
      </c>
      <c r="B20" s="73">
        <v>1237.670772</v>
      </c>
      <c r="C20" s="74"/>
    </row>
    <row r="21" ht="15" customHeight="true" spans="1:3">
      <c r="A21" s="69" t="s">
        <v>2047</v>
      </c>
      <c r="B21" s="73">
        <v>535.805994</v>
      </c>
      <c r="C21" s="74"/>
    </row>
    <row r="22" ht="15" customHeight="true" spans="1:3">
      <c r="A22" s="66" t="s">
        <v>2048</v>
      </c>
      <c r="B22" s="67">
        <f>SUM(B23:B26)</f>
        <v>191391.543372</v>
      </c>
      <c r="C22" s="69"/>
    </row>
    <row r="23" ht="15" customHeight="true" spans="1:3">
      <c r="A23" s="69" t="s">
        <v>2049</v>
      </c>
      <c r="B23" s="76">
        <v>113319.565647</v>
      </c>
      <c r="C23" s="74"/>
    </row>
    <row r="24" ht="15" customHeight="true" spans="1:3">
      <c r="A24" s="69" t="s">
        <v>2050</v>
      </c>
      <c r="B24" s="76">
        <v>70683.977725</v>
      </c>
      <c r="C24" s="74"/>
    </row>
    <row r="25" ht="15" customHeight="true" spans="1:3">
      <c r="A25" s="69" t="s">
        <v>2036</v>
      </c>
      <c r="B25" s="77">
        <v>245</v>
      </c>
      <c r="C25" s="74"/>
    </row>
    <row r="26" ht="15" customHeight="true" spans="1:3">
      <c r="A26" s="69" t="s">
        <v>2051</v>
      </c>
      <c r="B26" s="77">
        <v>7143</v>
      </c>
      <c r="C26" s="74"/>
    </row>
    <row r="27" ht="15" customHeight="true" spans="1:3">
      <c r="A27" s="66" t="s">
        <v>2052</v>
      </c>
      <c r="B27" s="67">
        <f>SUM(B28:B32)</f>
        <v>24608.792195</v>
      </c>
      <c r="C27" s="69"/>
    </row>
    <row r="28" ht="15" customHeight="true" spans="1:3">
      <c r="A28" s="69" t="s">
        <v>2053</v>
      </c>
      <c r="B28" s="78">
        <v>23792.442195</v>
      </c>
      <c r="C28" s="74"/>
    </row>
    <row r="29" ht="15" customHeight="true" spans="1:3">
      <c r="A29" s="69" t="s">
        <v>2054</v>
      </c>
      <c r="B29" s="77">
        <v>64</v>
      </c>
      <c r="C29" s="74"/>
    </row>
    <row r="30" ht="15" customHeight="true" spans="1:3">
      <c r="A30" s="69" t="s">
        <v>2055</v>
      </c>
      <c r="B30" s="77">
        <v>216.35</v>
      </c>
      <c r="C30" s="74"/>
    </row>
    <row r="31" ht="15" customHeight="true" spans="1:3">
      <c r="A31" s="69" t="s">
        <v>2056</v>
      </c>
      <c r="B31" s="77">
        <v>0</v>
      </c>
      <c r="C31" s="74"/>
    </row>
    <row r="32" ht="15" customHeight="true" spans="1:3">
      <c r="A32" s="69" t="s">
        <v>2057</v>
      </c>
      <c r="B32" s="79">
        <v>536</v>
      </c>
      <c r="C32" s="74"/>
    </row>
    <row r="33" ht="15" customHeight="true" spans="1:3">
      <c r="A33" s="66" t="s">
        <v>2058</v>
      </c>
      <c r="B33" s="67">
        <f>SUM(B34:B38)</f>
        <v>12017.04248</v>
      </c>
      <c r="C33" s="69"/>
    </row>
    <row r="34" ht="15" customHeight="true" spans="1:3">
      <c r="A34" s="69" t="s">
        <v>2059</v>
      </c>
      <c r="B34" s="76">
        <v>9977.9736</v>
      </c>
      <c r="C34" s="74"/>
    </row>
    <row r="35" ht="15" customHeight="true" spans="1:3">
      <c r="A35" s="69" t="s">
        <v>2060</v>
      </c>
      <c r="B35" s="76">
        <v>1644.06888</v>
      </c>
      <c r="C35" s="74"/>
    </row>
    <row r="36" ht="15" customHeight="true" spans="1:3">
      <c r="A36" s="69" t="s">
        <v>2061</v>
      </c>
      <c r="B36" s="76">
        <v>393</v>
      </c>
      <c r="C36" s="74"/>
    </row>
    <row r="37" ht="15" customHeight="true" spans="1:3">
      <c r="A37" s="69" t="s">
        <v>2036</v>
      </c>
      <c r="B37" s="76">
        <v>2</v>
      </c>
      <c r="C37" s="74"/>
    </row>
    <row r="38" ht="15" customHeight="true" spans="1:3">
      <c r="A38" s="69" t="s">
        <v>2062</v>
      </c>
      <c r="B38" s="79"/>
      <c r="C38" s="74"/>
    </row>
    <row r="39" ht="15" customHeight="true" spans="1:3">
      <c r="A39" s="66" t="s">
        <v>2063</v>
      </c>
      <c r="B39" s="70"/>
      <c r="C39" s="80" t="s">
        <v>2064</v>
      </c>
    </row>
    <row r="40" ht="15" customHeight="true" spans="1:3">
      <c r="A40" s="69" t="s">
        <v>2065</v>
      </c>
      <c r="B40" s="70"/>
      <c r="C40" s="81"/>
    </row>
    <row r="41" ht="15" customHeight="true" spans="1:3">
      <c r="A41" s="69" t="s">
        <v>2066</v>
      </c>
      <c r="B41" s="70"/>
      <c r="C41" s="82"/>
    </row>
    <row r="42" ht="15" customHeight="true" spans="1:3">
      <c r="A42" s="66" t="s">
        <v>2067</v>
      </c>
      <c r="B42" s="67">
        <f>SUM(B43:B45)</f>
        <v>67244.159413</v>
      </c>
      <c r="C42" s="83"/>
    </row>
    <row r="43" ht="15" customHeight="true" spans="1:3">
      <c r="A43" s="69" t="s">
        <v>2068</v>
      </c>
      <c r="B43" s="76">
        <v>56712.574213</v>
      </c>
      <c r="C43" s="74"/>
    </row>
    <row r="44" ht="15" customHeight="true" spans="1:3">
      <c r="A44" s="69" t="s">
        <v>2069</v>
      </c>
      <c r="B44" s="76">
        <v>3531.5852</v>
      </c>
      <c r="C44" s="74"/>
    </row>
    <row r="45" ht="15" customHeight="true" spans="1:3">
      <c r="A45" s="69" t="s">
        <v>2070</v>
      </c>
      <c r="B45" s="70">
        <v>7000</v>
      </c>
      <c r="C45" s="74"/>
    </row>
    <row r="46" ht="15" customHeight="true" spans="1:3">
      <c r="A46" s="84" t="s">
        <v>2071</v>
      </c>
      <c r="B46" s="67">
        <v>306645</v>
      </c>
      <c r="C46" s="69"/>
    </row>
    <row r="50" spans="2:2">
      <c r="B50" s="85"/>
    </row>
  </sheetData>
  <mergeCells count="3">
    <mergeCell ref="A1:C1"/>
    <mergeCell ref="C4:C10"/>
    <mergeCell ref="C39:C41"/>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1344"/>
  <sheetViews>
    <sheetView showZeros="0" zoomScale="90" zoomScaleNormal="90" topLeftCell="A35" workbookViewId="0">
      <selection activeCell="B54" sqref="B54"/>
    </sheetView>
  </sheetViews>
  <sheetFormatPr defaultColWidth="12.125" defaultRowHeight="24.95" customHeight="true" outlineLevelCol="3"/>
  <cols>
    <col min="1" max="1" width="41.625" style="260" customWidth="true"/>
    <col min="2" max="2" width="9.625" style="260" customWidth="true"/>
    <col min="3" max="3" width="41.625" style="260" customWidth="true"/>
    <col min="4" max="4" width="9.625" style="260" customWidth="true"/>
    <col min="5" max="248" width="12.125" style="164"/>
    <col min="249" max="249" width="41.75" style="164" customWidth="true"/>
    <col min="250" max="250" width="19.5" style="164" customWidth="true"/>
    <col min="251" max="251" width="40.625" style="164" customWidth="true"/>
    <col min="252" max="252" width="19.5" style="164" customWidth="true"/>
    <col min="253" max="504" width="12.125" style="164"/>
    <col min="505" max="505" width="41.75" style="164" customWidth="true"/>
    <col min="506" max="506" width="19.5" style="164" customWidth="true"/>
    <col min="507" max="507" width="40.625" style="164" customWidth="true"/>
    <col min="508" max="508" width="19.5" style="164" customWidth="true"/>
    <col min="509" max="760" width="12.125" style="164"/>
    <col min="761" max="761" width="41.75" style="164" customWidth="true"/>
    <col min="762" max="762" width="19.5" style="164" customWidth="true"/>
    <col min="763" max="763" width="40.625" style="164" customWidth="true"/>
    <col min="764" max="764" width="19.5" style="164" customWidth="true"/>
    <col min="765" max="1016" width="12.125" style="164"/>
    <col min="1017" max="1017" width="41.75" style="164" customWidth="true"/>
    <col min="1018" max="1018" width="19.5" style="164" customWidth="true"/>
    <col min="1019" max="1019" width="40.625" style="164" customWidth="true"/>
    <col min="1020" max="1020" width="19.5" style="164" customWidth="true"/>
    <col min="1021" max="1272" width="12.125" style="164"/>
    <col min="1273" max="1273" width="41.75" style="164" customWidth="true"/>
    <col min="1274" max="1274" width="19.5" style="164" customWidth="true"/>
    <col min="1275" max="1275" width="40.625" style="164" customWidth="true"/>
    <col min="1276" max="1276" width="19.5" style="164" customWidth="true"/>
    <col min="1277" max="1528" width="12.125" style="164"/>
    <col min="1529" max="1529" width="41.75" style="164" customWidth="true"/>
    <col min="1530" max="1530" width="19.5" style="164" customWidth="true"/>
    <col min="1531" max="1531" width="40.625" style="164" customWidth="true"/>
    <col min="1532" max="1532" width="19.5" style="164" customWidth="true"/>
    <col min="1533" max="1784" width="12.125" style="164"/>
    <col min="1785" max="1785" width="41.75" style="164" customWidth="true"/>
    <col min="1786" max="1786" width="19.5" style="164" customWidth="true"/>
    <col min="1787" max="1787" width="40.625" style="164" customWidth="true"/>
    <col min="1788" max="1788" width="19.5" style="164" customWidth="true"/>
    <col min="1789" max="2040" width="12.125" style="164"/>
    <col min="2041" max="2041" width="41.75" style="164" customWidth="true"/>
    <col min="2042" max="2042" width="19.5" style="164" customWidth="true"/>
    <col min="2043" max="2043" width="40.625" style="164" customWidth="true"/>
    <col min="2044" max="2044" width="19.5" style="164" customWidth="true"/>
    <col min="2045" max="2296" width="12.125" style="164"/>
    <col min="2297" max="2297" width="41.75" style="164" customWidth="true"/>
    <col min="2298" max="2298" width="19.5" style="164" customWidth="true"/>
    <col min="2299" max="2299" width="40.625" style="164" customWidth="true"/>
    <col min="2300" max="2300" width="19.5" style="164" customWidth="true"/>
    <col min="2301" max="2552" width="12.125" style="164"/>
    <col min="2553" max="2553" width="41.75" style="164" customWidth="true"/>
    <col min="2554" max="2554" width="19.5" style="164" customWidth="true"/>
    <col min="2555" max="2555" width="40.625" style="164" customWidth="true"/>
    <col min="2556" max="2556" width="19.5" style="164" customWidth="true"/>
    <col min="2557" max="2808" width="12.125" style="164"/>
    <col min="2809" max="2809" width="41.75" style="164" customWidth="true"/>
    <col min="2810" max="2810" width="19.5" style="164" customWidth="true"/>
    <col min="2811" max="2811" width="40.625" style="164" customWidth="true"/>
    <col min="2812" max="2812" width="19.5" style="164" customWidth="true"/>
    <col min="2813" max="3064" width="12.125" style="164"/>
    <col min="3065" max="3065" width="41.75" style="164" customWidth="true"/>
    <col min="3066" max="3066" width="19.5" style="164" customWidth="true"/>
    <col min="3067" max="3067" width="40.625" style="164" customWidth="true"/>
    <col min="3068" max="3068" width="19.5" style="164" customWidth="true"/>
    <col min="3069" max="3320" width="12.125" style="164"/>
    <col min="3321" max="3321" width="41.75" style="164" customWidth="true"/>
    <col min="3322" max="3322" width="19.5" style="164" customWidth="true"/>
    <col min="3323" max="3323" width="40.625" style="164" customWidth="true"/>
    <col min="3324" max="3324" width="19.5" style="164" customWidth="true"/>
    <col min="3325" max="3576" width="12.125" style="164"/>
    <col min="3577" max="3577" width="41.75" style="164" customWidth="true"/>
    <col min="3578" max="3578" width="19.5" style="164" customWidth="true"/>
    <col min="3579" max="3579" width="40.625" style="164" customWidth="true"/>
    <col min="3580" max="3580" width="19.5" style="164" customWidth="true"/>
    <col min="3581" max="3832" width="12.125" style="164"/>
    <col min="3833" max="3833" width="41.75" style="164" customWidth="true"/>
    <col min="3834" max="3834" width="19.5" style="164" customWidth="true"/>
    <col min="3835" max="3835" width="40.625" style="164" customWidth="true"/>
    <col min="3836" max="3836" width="19.5" style="164" customWidth="true"/>
    <col min="3837" max="4088" width="12.125" style="164"/>
    <col min="4089" max="4089" width="41.75" style="164" customWidth="true"/>
    <col min="4090" max="4090" width="19.5" style="164" customWidth="true"/>
    <col min="4091" max="4091" width="40.625" style="164" customWidth="true"/>
    <col min="4092" max="4092" width="19.5" style="164" customWidth="true"/>
    <col min="4093" max="4344" width="12.125" style="164"/>
    <col min="4345" max="4345" width="41.75" style="164" customWidth="true"/>
    <col min="4346" max="4346" width="19.5" style="164" customWidth="true"/>
    <col min="4347" max="4347" width="40.625" style="164" customWidth="true"/>
    <col min="4348" max="4348" width="19.5" style="164" customWidth="true"/>
    <col min="4349" max="4600" width="12.125" style="164"/>
    <col min="4601" max="4601" width="41.75" style="164" customWidth="true"/>
    <col min="4602" max="4602" width="19.5" style="164" customWidth="true"/>
    <col min="4603" max="4603" width="40.625" style="164" customWidth="true"/>
    <col min="4604" max="4604" width="19.5" style="164" customWidth="true"/>
    <col min="4605" max="4856" width="12.125" style="164"/>
    <col min="4857" max="4857" width="41.75" style="164" customWidth="true"/>
    <col min="4858" max="4858" width="19.5" style="164" customWidth="true"/>
    <col min="4859" max="4859" width="40.625" style="164" customWidth="true"/>
    <col min="4860" max="4860" width="19.5" style="164" customWidth="true"/>
    <col min="4861" max="5112" width="12.125" style="164"/>
    <col min="5113" max="5113" width="41.75" style="164" customWidth="true"/>
    <col min="5114" max="5114" width="19.5" style="164" customWidth="true"/>
    <col min="5115" max="5115" width="40.625" style="164" customWidth="true"/>
    <col min="5116" max="5116" width="19.5" style="164" customWidth="true"/>
    <col min="5117" max="5368" width="12.125" style="164"/>
    <col min="5369" max="5369" width="41.75" style="164" customWidth="true"/>
    <col min="5370" max="5370" width="19.5" style="164" customWidth="true"/>
    <col min="5371" max="5371" width="40.625" style="164" customWidth="true"/>
    <col min="5372" max="5372" width="19.5" style="164" customWidth="true"/>
    <col min="5373" max="5624" width="12.125" style="164"/>
    <col min="5625" max="5625" width="41.75" style="164" customWidth="true"/>
    <col min="5626" max="5626" width="19.5" style="164" customWidth="true"/>
    <col min="5627" max="5627" width="40.625" style="164" customWidth="true"/>
    <col min="5628" max="5628" width="19.5" style="164" customWidth="true"/>
    <col min="5629" max="5880" width="12.125" style="164"/>
    <col min="5881" max="5881" width="41.75" style="164" customWidth="true"/>
    <col min="5882" max="5882" width="19.5" style="164" customWidth="true"/>
    <col min="5883" max="5883" width="40.625" style="164" customWidth="true"/>
    <col min="5884" max="5884" width="19.5" style="164" customWidth="true"/>
    <col min="5885" max="6136" width="12.125" style="164"/>
    <col min="6137" max="6137" width="41.75" style="164" customWidth="true"/>
    <col min="6138" max="6138" width="19.5" style="164" customWidth="true"/>
    <col min="6139" max="6139" width="40.625" style="164" customWidth="true"/>
    <col min="6140" max="6140" width="19.5" style="164" customWidth="true"/>
    <col min="6141" max="6392" width="12.125" style="164"/>
    <col min="6393" max="6393" width="41.75" style="164" customWidth="true"/>
    <col min="6394" max="6394" width="19.5" style="164" customWidth="true"/>
    <col min="6395" max="6395" width="40.625" style="164" customWidth="true"/>
    <col min="6396" max="6396" width="19.5" style="164" customWidth="true"/>
    <col min="6397" max="6648" width="12.125" style="164"/>
    <col min="6649" max="6649" width="41.75" style="164" customWidth="true"/>
    <col min="6650" max="6650" width="19.5" style="164" customWidth="true"/>
    <col min="6651" max="6651" width="40.625" style="164" customWidth="true"/>
    <col min="6652" max="6652" width="19.5" style="164" customWidth="true"/>
    <col min="6653" max="6904" width="12.125" style="164"/>
    <col min="6905" max="6905" width="41.75" style="164" customWidth="true"/>
    <col min="6906" max="6906" width="19.5" style="164" customWidth="true"/>
    <col min="6907" max="6907" width="40.625" style="164" customWidth="true"/>
    <col min="6908" max="6908" width="19.5" style="164" customWidth="true"/>
    <col min="6909" max="7160" width="12.125" style="164"/>
    <col min="7161" max="7161" width="41.75" style="164" customWidth="true"/>
    <col min="7162" max="7162" width="19.5" style="164" customWidth="true"/>
    <col min="7163" max="7163" width="40.625" style="164" customWidth="true"/>
    <col min="7164" max="7164" width="19.5" style="164" customWidth="true"/>
    <col min="7165" max="7416" width="12.125" style="164"/>
    <col min="7417" max="7417" width="41.75" style="164" customWidth="true"/>
    <col min="7418" max="7418" width="19.5" style="164" customWidth="true"/>
    <col min="7419" max="7419" width="40.625" style="164" customWidth="true"/>
    <col min="7420" max="7420" width="19.5" style="164" customWidth="true"/>
    <col min="7421" max="7672" width="12.125" style="164"/>
    <col min="7673" max="7673" width="41.75" style="164" customWidth="true"/>
    <col min="7674" max="7674" width="19.5" style="164" customWidth="true"/>
    <col min="7675" max="7675" width="40.625" style="164" customWidth="true"/>
    <col min="7676" max="7676" width="19.5" style="164" customWidth="true"/>
    <col min="7677" max="7928" width="12.125" style="164"/>
    <col min="7929" max="7929" width="41.75" style="164" customWidth="true"/>
    <col min="7930" max="7930" width="19.5" style="164" customWidth="true"/>
    <col min="7931" max="7931" width="40.625" style="164" customWidth="true"/>
    <col min="7932" max="7932" width="19.5" style="164" customWidth="true"/>
    <col min="7933" max="8184" width="12.125" style="164"/>
    <col min="8185" max="8185" width="41.75" style="164" customWidth="true"/>
    <col min="8186" max="8186" width="19.5" style="164" customWidth="true"/>
    <col min="8187" max="8187" width="40.625" style="164" customWidth="true"/>
    <col min="8188" max="8188" width="19.5" style="164" customWidth="true"/>
    <col min="8189" max="8440" width="12.125" style="164"/>
    <col min="8441" max="8441" width="41.75" style="164" customWidth="true"/>
    <col min="8442" max="8442" width="19.5" style="164" customWidth="true"/>
    <col min="8443" max="8443" width="40.625" style="164" customWidth="true"/>
    <col min="8444" max="8444" width="19.5" style="164" customWidth="true"/>
    <col min="8445" max="8696" width="12.125" style="164"/>
    <col min="8697" max="8697" width="41.75" style="164" customWidth="true"/>
    <col min="8698" max="8698" width="19.5" style="164" customWidth="true"/>
    <col min="8699" max="8699" width="40.625" style="164" customWidth="true"/>
    <col min="8700" max="8700" width="19.5" style="164" customWidth="true"/>
    <col min="8701" max="8952" width="12.125" style="164"/>
    <col min="8953" max="8953" width="41.75" style="164" customWidth="true"/>
    <col min="8954" max="8954" width="19.5" style="164" customWidth="true"/>
    <col min="8955" max="8955" width="40.625" style="164" customWidth="true"/>
    <col min="8956" max="8956" width="19.5" style="164" customWidth="true"/>
    <col min="8957" max="9208" width="12.125" style="164"/>
    <col min="9209" max="9209" width="41.75" style="164" customWidth="true"/>
    <col min="9210" max="9210" width="19.5" style="164" customWidth="true"/>
    <col min="9211" max="9211" width="40.625" style="164" customWidth="true"/>
    <col min="9212" max="9212" width="19.5" style="164" customWidth="true"/>
    <col min="9213" max="9464" width="12.125" style="164"/>
    <col min="9465" max="9465" width="41.75" style="164" customWidth="true"/>
    <col min="9466" max="9466" width="19.5" style="164" customWidth="true"/>
    <col min="9467" max="9467" width="40.625" style="164" customWidth="true"/>
    <col min="9468" max="9468" width="19.5" style="164" customWidth="true"/>
    <col min="9469" max="9720" width="12.125" style="164"/>
    <col min="9721" max="9721" width="41.75" style="164" customWidth="true"/>
    <col min="9722" max="9722" width="19.5" style="164" customWidth="true"/>
    <col min="9723" max="9723" width="40.625" style="164" customWidth="true"/>
    <col min="9724" max="9724" width="19.5" style="164" customWidth="true"/>
    <col min="9725" max="9976" width="12.125" style="164"/>
    <col min="9977" max="9977" width="41.75" style="164" customWidth="true"/>
    <col min="9978" max="9978" width="19.5" style="164" customWidth="true"/>
    <col min="9979" max="9979" width="40.625" style="164" customWidth="true"/>
    <col min="9980" max="9980" width="19.5" style="164" customWidth="true"/>
    <col min="9981" max="10232" width="12.125" style="164"/>
    <col min="10233" max="10233" width="41.75" style="164" customWidth="true"/>
    <col min="10234" max="10234" width="19.5" style="164" customWidth="true"/>
    <col min="10235" max="10235" width="40.625" style="164" customWidth="true"/>
    <col min="10236" max="10236" width="19.5" style="164" customWidth="true"/>
    <col min="10237" max="10488" width="12.125" style="164"/>
    <col min="10489" max="10489" width="41.75" style="164" customWidth="true"/>
    <col min="10490" max="10490" width="19.5" style="164" customWidth="true"/>
    <col min="10491" max="10491" width="40.625" style="164" customWidth="true"/>
    <col min="10492" max="10492" width="19.5" style="164" customWidth="true"/>
    <col min="10493" max="10744" width="12.125" style="164"/>
    <col min="10745" max="10745" width="41.75" style="164" customWidth="true"/>
    <col min="10746" max="10746" width="19.5" style="164" customWidth="true"/>
    <col min="10747" max="10747" width="40.625" style="164" customWidth="true"/>
    <col min="10748" max="10748" width="19.5" style="164" customWidth="true"/>
    <col min="10749" max="11000" width="12.125" style="164"/>
    <col min="11001" max="11001" width="41.75" style="164" customWidth="true"/>
    <col min="11002" max="11002" width="19.5" style="164" customWidth="true"/>
    <col min="11003" max="11003" width="40.625" style="164" customWidth="true"/>
    <col min="11004" max="11004" width="19.5" style="164" customWidth="true"/>
    <col min="11005" max="11256" width="12.125" style="164"/>
    <col min="11257" max="11257" width="41.75" style="164" customWidth="true"/>
    <col min="11258" max="11258" width="19.5" style="164" customWidth="true"/>
    <col min="11259" max="11259" width="40.625" style="164" customWidth="true"/>
    <col min="11260" max="11260" width="19.5" style="164" customWidth="true"/>
    <col min="11261" max="11512" width="12.125" style="164"/>
    <col min="11513" max="11513" width="41.75" style="164" customWidth="true"/>
    <col min="11514" max="11514" width="19.5" style="164" customWidth="true"/>
    <col min="11515" max="11515" width="40.625" style="164" customWidth="true"/>
    <col min="11516" max="11516" width="19.5" style="164" customWidth="true"/>
    <col min="11517" max="11768" width="12.125" style="164"/>
    <col min="11769" max="11769" width="41.75" style="164" customWidth="true"/>
    <col min="11770" max="11770" width="19.5" style="164" customWidth="true"/>
    <col min="11771" max="11771" width="40.625" style="164" customWidth="true"/>
    <col min="11772" max="11772" width="19.5" style="164" customWidth="true"/>
    <col min="11773" max="12024" width="12.125" style="164"/>
    <col min="12025" max="12025" width="41.75" style="164" customWidth="true"/>
    <col min="12026" max="12026" width="19.5" style="164" customWidth="true"/>
    <col min="12027" max="12027" width="40.625" style="164" customWidth="true"/>
    <col min="12028" max="12028" width="19.5" style="164" customWidth="true"/>
    <col min="12029" max="12280" width="12.125" style="164"/>
    <col min="12281" max="12281" width="41.75" style="164" customWidth="true"/>
    <col min="12282" max="12282" width="19.5" style="164" customWidth="true"/>
    <col min="12283" max="12283" width="40.625" style="164" customWidth="true"/>
    <col min="12284" max="12284" width="19.5" style="164" customWidth="true"/>
    <col min="12285" max="12536" width="12.125" style="164"/>
    <col min="12537" max="12537" width="41.75" style="164" customWidth="true"/>
    <col min="12538" max="12538" width="19.5" style="164" customWidth="true"/>
    <col min="12539" max="12539" width="40.625" style="164" customWidth="true"/>
    <col min="12540" max="12540" width="19.5" style="164" customWidth="true"/>
    <col min="12541" max="12792" width="12.125" style="164"/>
    <col min="12793" max="12793" width="41.75" style="164" customWidth="true"/>
    <col min="12794" max="12794" width="19.5" style="164" customWidth="true"/>
    <col min="12795" max="12795" width="40.625" style="164" customWidth="true"/>
    <col min="12796" max="12796" width="19.5" style="164" customWidth="true"/>
    <col min="12797" max="13048" width="12.125" style="164"/>
    <col min="13049" max="13049" width="41.75" style="164" customWidth="true"/>
    <col min="13050" max="13050" width="19.5" style="164" customWidth="true"/>
    <col min="13051" max="13051" width="40.625" style="164" customWidth="true"/>
    <col min="13052" max="13052" width="19.5" style="164" customWidth="true"/>
    <col min="13053" max="13304" width="12.125" style="164"/>
    <col min="13305" max="13305" width="41.75" style="164" customWidth="true"/>
    <col min="13306" max="13306" width="19.5" style="164" customWidth="true"/>
    <col min="13307" max="13307" width="40.625" style="164" customWidth="true"/>
    <col min="13308" max="13308" width="19.5" style="164" customWidth="true"/>
    <col min="13309" max="13560" width="12.125" style="164"/>
    <col min="13561" max="13561" width="41.75" style="164" customWidth="true"/>
    <col min="13562" max="13562" width="19.5" style="164" customWidth="true"/>
    <col min="13563" max="13563" width="40.625" style="164" customWidth="true"/>
    <col min="13564" max="13564" width="19.5" style="164" customWidth="true"/>
    <col min="13565" max="13816" width="12.125" style="164"/>
    <col min="13817" max="13817" width="41.75" style="164" customWidth="true"/>
    <col min="13818" max="13818" width="19.5" style="164" customWidth="true"/>
    <col min="13819" max="13819" width="40.625" style="164" customWidth="true"/>
    <col min="13820" max="13820" width="19.5" style="164" customWidth="true"/>
    <col min="13821" max="14072" width="12.125" style="164"/>
    <col min="14073" max="14073" width="41.75" style="164" customWidth="true"/>
    <col min="14074" max="14074" width="19.5" style="164" customWidth="true"/>
    <col min="14075" max="14075" width="40.625" style="164" customWidth="true"/>
    <col min="14076" max="14076" width="19.5" style="164" customWidth="true"/>
    <col min="14077" max="14328" width="12.125" style="164"/>
    <col min="14329" max="14329" width="41.75" style="164" customWidth="true"/>
    <col min="14330" max="14330" width="19.5" style="164" customWidth="true"/>
    <col min="14331" max="14331" width="40.625" style="164" customWidth="true"/>
    <col min="14332" max="14332" width="19.5" style="164" customWidth="true"/>
    <col min="14333" max="14584" width="12.125" style="164"/>
    <col min="14585" max="14585" width="41.75" style="164" customWidth="true"/>
    <col min="14586" max="14586" width="19.5" style="164" customWidth="true"/>
    <col min="14587" max="14587" width="40.625" style="164" customWidth="true"/>
    <col min="14588" max="14588" width="19.5" style="164" customWidth="true"/>
    <col min="14589" max="14840" width="12.125" style="164"/>
    <col min="14841" max="14841" width="41.75" style="164" customWidth="true"/>
    <col min="14842" max="14842" width="19.5" style="164" customWidth="true"/>
    <col min="14843" max="14843" width="40.625" style="164" customWidth="true"/>
    <col min="14844" max="14844" width="19.5" style="164" customWidth="true"/>
    <col min="14845" max="15096" width="12.125" style="164"/>
    <col min="15097" max="15097" width="41.75" style="164" customWidth="true"/>
    <col min="15098" max="15098" width="19.5" style="164" customWidth="true"/>
    <col min="15099" max="15099" width="40.625" style="164" customWidth="true"/>
    <col min="15100" max="15100" width="19.5" style="164" customWidth="true"/>
    <col min="15101" max="15352" width="12.125" style="164"/>
    <col min="15353" max="15353" width="41.75" style="164" customWidth="true"/>
    <col min="15354" max="15354" width="19.5" style="164" customWidth="true"/>
    <col min="15355" max="15355" width="40.625" style="164" customWidth="true"/>
    <col min="15356" max="15356" width="19.5" style="164" customWidth="true"/>
    <col min="15357" max="15608" width="12.125" style="164"/>
    <col min="15609" max="15609" width="41.75" style="164" customWidth="true"/>
    <col min="15610" max="15610" width="19.5" style="164" customWidth="true"/>
    <col min="15611" max="15611" width="40.625" style="164" customWidth="true"/>
    <col min="15612" max="15612" width="19.5" style="164" customWidth="true"/>
    <col min="15613" max="15864" width="12.125" style="164"/>
    <col min="15865" max="15865" width="41.75" style="164" customWidth="true"/>
    <col min="15866" max="15866" width="19.5" style="164" customWidth="true"/>
    <col min="15867" max="15867" width="40.625" style="164" customWidth="true"/>
    <col min="15868" max="15868" width="19.5" style="164" customWidth="true"/>
    <col min="15869" max="16120" width="12.125" style="164"/>
    <col min="16121" max="16121" width="41.75" style="164" customWidth="true"/>
    <col min="16122" max="16122" width="19.5" style="164" customWidth="true"/>
    <col min="16123" max="16123" width="40.625" style="164" customWidth="true"/>
    <col min="16124" max="16124" width="19.5" style="164" customWidth="true"/>
    <col min="16125" max="16384" width="12.125" style="164"/>
  </cols>
  <sheetData>
    <row r="1" customHeight="true" spans="1:4">
      <c r="A1" s="261" t="s">
        <v>63</v>
      </c>
      <c r="B1" s="261"/>
      <c r="C1" s="261"/>
      <c r="D1" s="261"/>
    </row>
    <row r="2" customHeight="true" spans="1:4">
      <c r="A2" s="262" t="s">
        <v>64</v>
      </c>
      <c r="B2" s="262"/>
      <c r="C2" s="262"/>
      <c r="D2" s="262"/>
    </row>
    <row r="3" customHeight="true" spans="1:4">
      <c r="A3" s="194" t="s">
        <v>65</v>
      </c>
      <c r="B3" s="194" t="s">
        <v>5</v>
      </c>
      <c r="C3" s="194" t="s">
        <v>65</v>
      </c>
      <c r="D3" s="194" t="s">
        <v>5</v>
      </c>
    </row>
    <row r="4" s="259" customFormat="true" customHeight="true" spans="1:4">
      <c r="A4" s="147" t="s">
        <v>66</v>
      </c>
      <c r="B4" s="160">
        <v>898528</v>
      </c>
      <c r="C4" s="147" t="s">
        <v>67</v>
      </c>
      <c r="D4" s="160">
        <v>1716544</v>
      </c>
    </row>
    <row r="5" s="259" customFormat="true" customHeight="true" spans="1:4">
      <c r="A5" s="147" t="s">
        <v>68</v>
      </c>
      <c r="B5" s="160">
        <v>721652</v>
      </c>
      <c r="C5" s="147" t="s">
        <v>69</v>
      </c>
      <c r="D5" s="158">
        <v>0</v>
      </c>
    </row>
    <row r="6" s="259" customFormat="true" customHeight="true" spans="1:4">
      <c r="A6" s="147" t="s">
        <v>70</v>
      </c>
      <c r="B6" s="160">
        <v>28611</v>
      </c>
      <c r="C6" s="147" t="s">
        <v>71</v>
      </c>
      <c r="D6" s="158">
        <v>0</v>
      </c>
    </row>
    <row r="7" s="259" customFormat="true" customHeight="true" spans="1:4">
      <c r="A7" s="149" t="s">
        <v>72</v>
      </c>
      <c r="B7" s="158">
        <v>9437</v>
      </c>
      <c r="C7" s="149" t="s">
        <v>73</v>
      </c>
      <c r="D7" s="158">
        <v>0</v>
      </c>
    </row>
    <row r="8" s="259" customFormat="true" customHeight="true" spans="1:4">
      <c r="A8" s="149" t="s">
        <v>74</v>
      </c>
      <c r="B8" s="158">
        <v>21087</v>
      </c>
      <c r="C8" s="149" t="s">
        <v>75</v>
      </c>
      <c r="D8" s="158">
        <v>0</v>
      </c>
    </row>
    <row r="9" s="259" customFormat="true" customHeight="true" spans="1:4">
      <c r="A9" s="149" t="s">
        <v>76</v>
      </c>
      <c r="B9" s="158">
        <v>38251</v>
      </c>
      <c r="C9" s="149" t="s">
        <v>77</v>
      </c>
      <c r="D9" s="158">
        <v>0</v>
      </c>
    </row>
    <row r="10" s="259" customFormat="true" customHeight="true" spans="1:4">
      <c r="A10" s="149" t="s">
        <v>78</v>
      </c>
      <c r="B10" s="158">
        <v>966</v>
      </c>
      <c r="C10" s="149" t="s">
        <v>79</v>
      </c>
      <c r="D10" s="158">
        <v>0</v>
      </c>
    </row>
    <row r="11" s="259" customFormat="true" customHeight="true" spans="1:4">
      <c r="A11" s="149" t="s">
        <v>80</v>
      </c>
      <c r="B11" s="158">
        <v>-28149</v>
      </c>
      <c r="C11" s="149" t="s">
        <v>81</v>
      </c>
      <c r="D11" s="158">
        <v>0</v>
      </c>
    </row>
    <row r="12" s="259" customFormat="true" customHeight="true" spans="1:4">
      <c r="A12" s="149" t="s">
        <v>82</v>
      </c>
      <c r="B12" s="158">
        <v>-12981</v>
      </c>
      <c r="C12" s="149" t="s">
        <v>83</v>
      </c>
      <c r="D12" s="158">
        <v>0</v>
      </c>
    </row>
    <row r="13" s="259" customFormat="true" customHeight="true" spans="1:4">
      <c r="A13" s="147" t="s">
        <v>84</v>
      </c>
      <c r="B13" s="160">
        <v>577066</v>
      </c>
      <c r="C13" s="147" t="s">
        <v>85</v>
      </c>
      <c r="D13" s="158">
        <v>0</v>
      </c>
    </row>
    <row r="14" s="259" customFormat="true" customHeight="true" spans="1:4">
      <c r="A14" s="149" t="s">
        <v>86</v>
      </c>
      <c r="B14" s="158"/>
      <c r="C14" s="149" t="s">
        <v>87</v>
      </c>
      <c r="D14" s="158">
        <v>0</v>
      </c>
    </row>
    <row r="15" s="259" customFormat="true" customHeight="true" spans="1:4">
      <c r="A15" s="149" t="s">
        <v>88</v>
      </c>
      <c r="B15" s="158">
        <v>142703</v>
      </c>
      <c r="C15" s="149" t="s">
        <v>89</v>
      </c>
      <c r="D15" s="158">
        <v>0</v>
      </c>
    </row>
    <row r="16" s="259" customFormat="true" customHeight="true" spans="1:4">
      <c r="A16" s="149" t="s">
        <v>90</v>
      </c>
      <c r="B16" s="158">
        <v>15842</v>
      </c>
      <c r="C16" s="149" t="s">
        <v>91</v>
      </c>
      <c r="D16" s="158">
        <v>0</v>
      </c>
    </row>
    <row r="17" s="259" customFormat="true" customHeight="true" spans="1:4">
      <c r="A17" s="149" t="s">
        <v>92</v>
      </c>
      <c r="B17" s="158">
        <v>41774</v>
      </c>
      <c r="C17" s="149" t="s">
        <v>93</v>
      </c>
      <c r="D17" s="158">
        <v>0</v>
      </c>
    </row>
    <row r="18" s="259" customFormat="true" customHeight="true" spans="1:4">
      <c r="A18" s="149" t="s">
        <v>94</v>
      </c>
      <c r="B18" s="158">
        <v>8014</v>
      </c>
      <c r="C18" s="149" t="s">
        <v>95</v>
      </c>
      <c r="D18" s="158">
        <v>0</v>
      </c>
    </row>
    <row r="19" s="259" customFormat="true" customHeight="true" spans="1:4">
      <c r="A19" s="149" t="s">
        <v>96</v>
      </c>
      <c r="B19" s="158">
        <v>22357</v>
      </c>
      <c r="C19" s="149" t="s">
        <v>97</v>
      </c>
      <c r="D19" s="158">
        <v>0</v>
      </c>
    </row>
    <row r="20" s="259" customFormat="true" customHeight="true" spans="1:4">
      <c r="A20" s="149" t="s">
        <v>98</v>
      </c>
      <c r="B20" s="158"/>
      <c r="C20" s="149" t="s">
        <v>99</v>
      </c>
      <c r="D20" s="158">
        <v>0</v>
      </c>
    </row>
    <row r="21" s="259" customFormat="true" customHeight="true" spans="1:4">
      <c r="A21" s="149" t="s">
        <v>100</v>
      </c>
      <c r="B21" s="158">
        <v>9901</v>
      </c>
      <c r="C21" s="149" t="s">
        <v>101</v>
      </c>
      <c r="D21" s="158">
        <v>0</v>
      </c>
    </row>
    <row r="22" s="259" customFormat="true" customHeight="true" spans="1:4">
      <c r="A22" s="149" t="s">
        <v>102</v>
      </c>
      <c r="B22" s="158">
        <v>53032</v>
      </c>
      <c r="C22" s="149" t="s">
        <v>103</v>
      </c>
      <c r="D22" s="158">
        <v>0</v>
      </c>
    </row>
    <row r="23" s="259" customFormat="true" customHeight="true" spans="1:4">
      <c r="A23" s="149" t="s">
        <v>104</v>
      </c>
      <c r="B23" s="158"/>
      <c r="C23" s="149" t="s">
        <v>105</v>
      </c>
      <c r="D23" s="158">
        <v>0</v>
      </c>
    </row>
    <row r="24" s="259" customFormat="true" customHeight="true" spans="1:4">
      <c r="A24" s="149" t="s">
        <v>106</v>
      </c>
      <c r="B24" s="158"/>
      <c r="C24" s="149" t="s">
        <v>107</v>
      </c>
      <c r="D24" s="158">
        <v>0</v>
      </c>
    </row>
    <row r="25" s="259" customFormat="true" customHeight="true" spans="1:4">
      <c r="A25" s="149" t="s">
        <v>108</v>
      </c>
      <c r="B25" s="158"/>
      <c r="C25" s="149" t="s">
        <v>109</v>
      </c>
      <c r="D25" s="158">
        <v>0</v>
      </c>
    </row>
    <row r="26" s="259" customFormat="true" customHeight="true" spans="1:4">
      <c r="A26" s="149" t="s">
        <v>110</v>
      </c>
      <c r="B26" s="158">
        <v>20651</v>
      </c>
      <c r="C26" s="149" t="s">
        <v>111</v>
      </c>
      <c r="D26" s="158">
        <v>0</v>
      </c>
    </row>
    <row r="27" s="259" customFormat="true" customHeight="true" spans="1:4">
      <c r="A27" s="149" t="s">
        <v>112</v>
      </c>
      <c r="B27" s="158">
        <v>94</v>
      </c>
      <c r="C27" s="149" t="s">
        <v>113</v>
      </c>
      <c r="D27" s="158">
        <v>0</v>
      </c>
    </row>
    <row r="28" s="259" customFormat="true" customHeight="true" spans="1:4">
      <c r="A28" s="149" t="s">
        <v>114</v>
      </c>
      <c r="B28" s="158"/>
      <c r="C28" s="149" t="s">
        <v>115</v>
      </c>
      <c r="D28" s="158">
        <v>0</v>
      </c>
    </row>
    <row r="29" s="259" customFormat="true" customHeight="true" spans="1:4">
      <c r="A29" s="149" t="s">
        <v>116</v>
      </c>
      <c r="B29" s="158"/>
      <c r="C29" s="149" t="s">
        <v>117</v>
      </c>
      <c r="D29" s="158">
        <v>0</v>
      </c>
    </row>
    <row r="30" s="259" customFormat="true" customHeight="true" spans="1:4">
      <c r="A30" s="149" t="s">
        <v>118</v>
      </c>
      <c r="B30" s="158">
        <v>11781</v>
      </c>
      <c r="C30" s="149" t="s">
        <v>119</v>
      </c>
      <c r="D30" s="158">
        <v>0</v>
      </c>
    </row>
    <row r="31" s="259" customFormat="true" customHeight="true" spans="1:4">
      <c r="A31" s="149" t="s">
        <v>120</v>
      </c>
      <c r="B31" s="158">
        <v>48623</v>
      </c>
      <c r="C31" s="149" t="s">
        <v>121</v>
      </c>
      <c r="D31" s="158">
        <v>0</v>
      </c>
    </row>
    <row r="32" s="259" customFormat="true" customHeight="true" spans="1:4">
      <c r="A32" s="149" t="s">
        <v>122</v>
      </c>
      <c r="B32" s="158">
        <v>365</v>
      </c>
      <c r="C32" s="149" t="s">
        <v>123</v>
      </c>
      <c r="D32" s="158">
        <v>0</v>
      </c>
    </row>
    <row r="33" s="259" customFormat="true" customHeight="true" spans="1:4">
      <c r="A33" s="149" t="s">
        <v>124</v>
      </c>
      <c r="B33" s="158">
        <v>4423</v>
      </c>
      <c r="C33" s="149" t="s">
        <v>125</v>
      </c>
      <c r="D33" s="158">
        <v>0</v>
      </c>
    </row>
    <row r="34" s="259" customFormat="true" customHeight="true" spans="1:4">
      <c r="A34" s="149" t="s">
        <v>126</v>
      </c>
      <c r="B34" s="158">
        <v>35800</v>
      </c>
      <c r="C34" s="149" t="s">
        <v>127</v>
      </c>
      <c r="D34" s="158">
        <v>0</v>
      </c>
    </row>
    <row r="35" s="259" customFormat="true" customHeight="true" spans="1:4">
      <c r="A35" s="149" t="s">
        <v>128</v>
      </c>
      <c r="B35" s="158">
        <v>56740</v>
      </c>
      <c r="C35" s="149" t="s">
        <v>129</v>
      </c>
      <c r="D35" s="158">
        <v>0</v>
      </c>
    </row>
    <row r="36" s="259" customFormat="true" customHeight="true" spans="1:4">
      <c r="A36" s="149" t="s">
        <v>130</v>
      </c>
      <c r="B36" s="158">
        <v>1466</v>
      </c>
      <c r="C36" s="149" t="s">
        <v>131</v>
      </c>
      <c r="D36" s="158">
        <v>0</v>
      </c>
    </row>
    <row r="37" s="259" customFormat="true" customHeight="true" spans="1:4">
      <c r="A37" s="149" t="s">
        <v>132</v>
      </c>
      <c r="B37" s="158"/>
      <c r="C37" s="149" t="s">
        <v>133</v>
      </c>
      <c r="D37" s="158">
        <v>0</v>
      </c>
    </row>
    <row r="38" s="259" customFormat="true" customHeight="true" spans="1:4">
      <c r="A38" s="149" t="s">
        <v>134</v>
      </c>
      <c r="B38" s="158">
        <v>69974</v>
      </c>
      <c r="C38" s="149" t="s">
        <v>135</v>
      </c>
      <c r="D38" s="158">
        <v>0</v>
      </c>
    </row>
    <row r="39" s="259" customFormat="true" customHeight="true" spans="1:4">
      <c r="A39" s="149" t="s">
        <v>136</v>
      </c>
      <c r="B39" s="158">
        <v>13669</v>
      </c>
      <c r="C39" s="149" t="s">
        <v>137</v>
      </c>
      <c r="D39" s="158">
        <v>0</v>
      </c>
    </row>
    <row r="40" s="259" customFormat="true" customHeight="true" spans="1:4">
      <c r="A40" s="149" t="s">
        <v>138</v>
      </c>
      <c r="B40" s="158"/>
      <c r="C40" s="149" t="s">
        <v>139</v>
      </c>
      <c r="D40" s="158">
        <v>0</v>
      </c>
    </row>
    <row r="41" s="259" customFormat="true" customHeight="true" spans="1:4">
      <c r="A41" s="149" t="s">
        <v>140</v>
      </c>
      <c r="B41" s="158"/>
      <c r="C41" s="149" t="s">
        <v>141</v>
      </c>
      <c r="D41" s="158">
        <v>0</v>
      </c>
    </row>
    <row r="42" s="259" customFormat="true" customHeight="true" spans="1:4">
      <c r="A42" s="149" t="s">
        <v>142</v>
      </c>
      <c r="B42" s="158"/>
      <c r="C42" s="149" t="s">
        <v>143</v>
      </c>
      <c r="D42" s="158">
        <v>0</v>
      </c>
    </row>
    <row r="43" s="259" customFormat="true" customHeight="true" spans="1:4">
      <c r="A43" s="149" t="s">
        <v>144</v>
      </c>
      <c r="B43" s="158"/>
      <c r="C43" s="149" t="s">
        <v>145</v>
      </c>
      <c r="D43" s="158">
        <v>0</v>
      </c>
    </row>
    <row r="44" s="259" customFormat="true" customHeight="true" spans="1:4">
      <c r="A44" s="149" t="s">
        <v>146</v>
      </c>
      <c r="B44" s="158">
        <v>11101</v>
      </c>
      <c r="C44" s="149" t="s">
        <v>147</v>
      </c>
      <c r="D44" s="158">
        <v>0</v>
      </c>
    </row>
    <row r="45" s="259" customFormat="true" customHeight="true" spans="1:4">
      <c r="A45" s="149" t="s">
        <v>148</v>
      </c>
      <c r="B45" s="158"/>
      <c r="C45" s="149" t="s">
        <v>149</v>
      </c>
      <c r="D45" s="158">
        <v>0</v>
      </c>
    </row>
    <row r="46" s="259" customFormat="true" customHeight="true" spans="1:4">
      <c r="A46" s="149" t="s">
        <v>150</v>
      </c>
      <c r="B46" s="158">
        <v>573</v>
      </c>
      <c r="C46" s="149" t="s">
        <v>151</v>
      </c>
      <c r="D46" s="158">
        <v>0</v>
      </c>
    </row>
    <row r="47" s="259" customFormat="true" customHeight="true" spans="1:4">
      <c r="A47" s="149" t="s">
        <v>152</v>
      </c>
      <c r="B47" s="158"/>
      <c r="C47" s="149" t="s">
        <v>153</v>
      </c>
      <c r="D47" s="158">
        <v>0</v>
      </c>
    </row>
    <row r="48" s="259" customFormat="true" customHeight="true" spans="1:4">
      <c r="A48" s="149" t="s">
        <v>154</v>
      </c>
      <c r="B48" s="158">
        <v>8183</v>
      </c>
      <c r="C48" s="149" t="s">
        <v>155</v>
      </c>
      <c r="D48" s="158"/>
    </row>
    <row r="49" s="259" customFormat="true" customHeight="true" spans="1:4">
      <c r="A49" s="147" t="s">
        <v>156</v>
      </c>
      <c r="B49" s="160">
        <v>115975</v>
      </c>
      <c r="C49" s="147" t="s">
        <v>157</v>
      </c>
      <c r="D49" s="158"/>
    </row>
    <row r="50" customHeight="true" spans="1:4">
      <c r="A50" s="147" t="s">
        <v>158</v>
      </c>
      <c r="B50" s="158"/>
      <c r="C50" s="147" t="s">
        <v>159</v>
      </c>
      <c r="D50" s="160">
        <f>SUM(D51:D52)</f>
        <v>107227</v>
      </c>
    </row>
    <row r="51" customHeight="true" spans="1:4">
      <c r="A51" s="149" t="s">
        <v>160</v>
      </c>
      <c r="B51" s="158"/>
      <c r="C51" s="149" t="s">
        <v>161</v>
      </c>
      <c r="D51" s="158">
        <v>11</v>
      </c>
    </row>
    <row r="52" customHeight="true" spans="1:4">
      <c r="A52" s="149" t="s">
        <v>162</v>
      </c>
      <c r="B52" s="158"/>
      <c r="C52" s="149" t="s">
        <v>163</v>
      </c>
      <c r="D52" s="158">
        <v>107216</v>
      </c>
    </row>
    <row r="53" customHeight="true" spans="1:4">
      <c r="A53" s="147" t="s">
        <v>164</v>
      </c>
      <c r="B53" s="160">
        <v>52078</v>
      </c>
      <c r="C53" s="149"/>
      <c r="D53" s="158"/>
    </row>
    <row r="54" customHeight="true" spans="1:4">
      <c r="A54" s="147" t="s">
        <v>165</v>
      </c>
      <c r="B54" s="160">
        <v>261059</v>
      </c>
      <c r="C54" s="147" t="s">
        <v>166</v>
      </c>
      <c r="D54" s="158"/>
    </row>
    <row r="55" customHeight="true" spans="1:4">
      <c r="A55" s="149" t="s">
        <v>167</v>
      </c>
      <c r="B55" s="158">
        <v>33000</v>
      </c>
      <c r="C55" s="149"/>
      <c r="D55" s="158"/>
    </row>
    <row r="56" customHeight="true" spans="1:4">
      <c r="A56" s="149" t="s">
        <v>168</v>
      </c>
      <c r="B56" s="158">
        <v>2382</v>
      </c>
      <c r="C56" s="149"/>
      <c r="D56" s="158"/>
    </row>
    <row r="57" customHeight="true" spans="1:4">
      <c r="A57" s="149" t="s">
        <v>169</v>
      </c>
      <c r="B57" s="158">
        <v>225677</v>
      </c>
      <c r="C57" s="149"/>
      <c r="D57" s="158"/>
    </row>
    <row r="58" customHeight="true" spans="1:4">
      <c r="A58" s="147" t="s">
        <v>170</v>
      </c>
      <c r="B58" s="158"/>
      <c r="C58" s="147" t="s">
        <v>171</v>
      </c>
      <c r="D58" s="160"/>
    </row>
    <row r="59" customHeight="true" spans="1:4">
      <c r="A59" s="147" t="s">
        <v>172</v>
      </c>
      <c r="B59" s="158"/>
      <c r="C59" s="147" t="s">
        <v>173</v>
      </c>
      <c r="D59" s="160">
        <v>200675</v>
      </c>
    </row>
    <row r="60" customHeight="true" spans="1:4">
      <c r="A60" s="147" t="s">
        <v>174</v>
      </c>
      <c r="B60" s="158"/>
      <c r="C60" s="149" t="s">
        <v>175</v>
      </c>
      <c r="D60" s="158">
        <v>195855</v>
      </c>
    </row>
    <row r="61" customHeight="true" spans="1:4">
      <c r="A61" s="149" t="s">
        <v>176</v>
      </c>
      <c r="B61" s="158">
        <v>0</v>
      </c>
      <c r="C61" s="149" t="s">
        <v>177</v>
      </c>
      <c r="D61" s="158">
        <v>1548</v>
      </c>
    </row>
    <row r="62" customHeight="true" spans="1:4">
      <c r="A62" s="149" t="s">
        <v>178</v>
      </c>
      <c r="B62" s="158"/>
      <c r="C62" s="149" t="s">
        <v>179</v>
      </c>
      <c r="D62" s="158">
        <v>3272</v>
      </c>
    </row>
    <row r="63" customHeight="true" spans="1:4">
      <c r="A63" s="149" t="s">
        <v>180</v>
      </c>
      <c r="B63" s="158"/>
      <c r="C63" s="149" t="s">
        <v>181</v>
      </c>
      <c r="D63" s="158"/>
    </row>
    <row r="64" customHeight="true" spans="1:4">
      <c r="A64" s="149" t="s">
        <v>182</v>
      </c>
      <c r="B64" s="158">
        <v>0</v>
      </c>
      <c r="C64" s="149"/>
      <c r="D64" s="158"/>
    </row>
    <row r="65" customHeight="true" spans="1:4">
      <c r="A65" s="147" t="s">
        <v>183</v>
      </c>
      <c r="B65" s="160">
        <v>203427</v>
      </c>
      <c r="C65" s="147" t="s">
        <v>184</v>
      </c>
      <c r="D65" s="158"/>
    </row>
    <row r="66" customHeight="true" spans="1:4">
      <c r="A66" s="147" t="s">
        <v>185</v>
      </c>
      <c r="B66" s="160">
        <v>203427</v>
      </c>
      <c r="C66" s="149" t="s">
        <v>186</v>
      </c>
      <c r="D66" s="158"/>
    </row>
    <row r="67" customHeight="true" spans="1:4">
      <c r="A67" s="149" t="s">
        <v>187</v>
      </c>
      <c r="B67" s="158">
        <v>203427</v>
      </c>
      <c r="C67" s="149" t="s">
        <v>188</v>
      </c>
      <c r="D67" s="158"/>
    </row>
    <row r="68" customHeight="true" spans="1:4">
      <c r="A68" s="149" t="s">
        <v>189</v>
      </c>
      <c r="B68" s="158"/>
      <c r="C68" s="149" t="s">
        <v>190</v>
      </c>
      <c r="D68" s="158"/>
    </row>
    <row r="69" customHeight="true" spans="1:4">
      <c r="A69" s="149" t="s">
        <v>191</v>
      </c>
      <c r="B69" s="158"/>
      <c r="C69" s="149" t="s">
        <v>192</v>
      </c>
      <c r="D69" s="158"/>
    </row>
    <row r="70" customHeight="true" spans="1:4">
      <c r="A70" s="149" t="s">
        <v>193</v>
      </c>
      <c r="B70" s="158"/>
      <c r="C70" s="149"/>
      <c r="D70" s="158"/>
    </row>
    <row r="71" customHeight="true" spans="1:4">
      <c r="A71" s="147" t="s">
        <v>194</v>
      </c>
      <c r="B71" s="160">
        <v>7739</v>
      </c>
      <c r="C71" s="147" t="s">
        <v>195</v>
      </c>
      <c r="D71" s="160">
        <v>11609</v>
      </c>
    </row>
    <row r="72" customHeight="true" spans="1:4">
      <c r="A72" s="147" t="s">
        <v>196</v>
      </c>
      <c r="B72" s="158"/>
      <c r="C72" s="147" t="s">
        <v>197</v>
      </c>
      <c r="D72" s="160">
        <v>3413</v>
      </c>
    </row>
    <row r="73" customHeight="true" spans="1:4">
      <c r="A73" s="149"/>
      <c r="B73" s="158"/>
      <c r="C73" s="147" t="s">
        <v>198</v>
      </c>
      <c r="D73" s="160">
        <v>105015</v>
      </c>
    </row>
    <row r="74" customHeight="true" spans="1:4">
      <c r="A74" s="149"/>
      <c r="B74" s="158"/>
      <c r="C74" s="149" t="s">
        <v>199</v>
      </c>
      <c r="D74" s="158">
        <v>105015</v>
      </c>
    </row>
    <row r="75" customHeight="true" spans="1:4">
      <c r="A75" s="149"/>
      <c r="B75" s="158"/>
      <c r="C75" s="147" t="s">
        <v>200</v>
      </c>
      <c r="D75" s="158"/>
    </row>
    <row r="76" customHeight="true" spans="1:4">
      <c r="A76" s="196" t="s">
        <v>201</v>
      </c>
      <c r="B76" s="160">
        <v>2144483</v>
      </c>
      <c r="C76" s="196" t="s">
        <v>202</v>
      </c>
      <c r="D76" s="160">
        <v>2144483</v>
      </c>
    </row>
    <row r="77" customHeight="true" spans="1:4">
      <c r="A77" s="164"/>
      <c r="B77" s="164"/>
      <c r="C77" s="164"/>
      <c r="D77" s="164"/>
    </row>
    <row r="78" customHeight="true" spans="1:4">
      <c r="A78" s="164"/>
      <c r="B78" s="164"/>
      <c r="C78" s="164"/>
      <c r="D78" s="164"/>
    </row>
    <row r="79" customHeight="true" spans="1:4">
      <c r="A79" s="164"/>
      <c r="B79" s="164"/>
      <c r="C79" s="164"/>
      <c r="D79" s="164"/>
    </row>
    <row r="80" customHeight="true" spans="1:4">
      <c r="A80" s="164"/>
      <c r="B80" s="164"/>
      <c r="C80" s="164"/>
      <c r="D80" s="164"/>
    </row>
    <row r="81" customHeight="true" spans="1:4">
      <c r="A81" s="164"/>
      <c r="B81" s="164"/>
      <c r="C81" s="164"/>
      <c r="D81" s="164"/>
    </row>
    <row r="82" customHeight="true" spans="1:4">
      <c r="A82" s="164"/>
      <c r="B82" s="164"/>
      <c r="C82" s="164"/>
      <c r="D82" s="164"/>
    </row>
    <row r="83" customHeight="true" spans="1:4">
      <c r="A83" s="164"/>
      <c r="B83" s="164"/>
      <c r="C83" s="164"/>
      <c r="D83" s="164"/>
    </row>
    <row r="84" customHeight="true" spans="1:4">
      <c r="A84" s="164"/>
      <c r="B84" s="164"/>
      <c r="C84" s="164"/>
      <c r="D84" s="164"/>
    </row>
    <row r="85" customHeight="true" spans="1:4">
      <c r="A85" s="164"/>
      <c r="B85" s="164"/>
      <c r="C85" s="164"/>
      <c r="D85" s="164"/>
    </row>
    <row r="86" customHeight="true" spans="1:4">
      <c r="A86" s="164"/>
      <c r="B86" s="164"/>
      <c r="C86" s="164"/>
      <c r="D86" s="164"/>
    </row>
    <row r="87" customHeight="true" spans="1:4">
      <c r="A87" s="164"/>
      <c r="B87" s="164"/>
      <c r="C87" s="164"/>
      <c r="D87" s="164"/>
    </row>
    <row r="88" customHeight="true" spans="1:4">
      <c r="A88" s="164"/>
      <c r="B88" s="164"/>
      <c r="C88" s="164"/>
      <c r="D88" s="164"/>
    </row>
    <row r="89" customHeight="true" spans="1:4">
      <c r="A89" s="164"/>
      <c r="B89" s="164"/>
      <c r="C89" s="164"/>
      <c r="D89" s="164"/>
    </row>
    <row r="90" customHeight="true" spans="1:4">
      <c r="A90" s="164"/>
      <c r="B90" s="164"/>
      <c r="C90" s="164"/>
      <c r="D90" s="164"/>
    </row>
    <row r="91" customHeight="true" spans="1:4">
      <c r="A91" s="164"/>
      <c r="B91" s="164"/>
      <c r="C91" s="164"/>
      <c r="D91" s="164"/>
    </row>
    <row r="92" customHeight="true" spans="1:4">
      <c r="A92" s="164"/>
      <c r="B92" s="164"/>
      <c r="C92" s="164"/>
      <c r="D92" s="164"/>
    </row>
    <row r="93" customHeight="true" spans="1:4">
      <c r="A93" s="164"/>
      <c r="B93" s="164"/>
      <c r="C93" s="164"/>
      <c r="D93" s="164"/>
    </row>
    <row r="94" customHeight="true" spans="1:4">
      <c r="A94" s="164"/>
      <c r="B94" s="164"/>
      <c r="C94" s="164"/>
      <c r="D94" s="164"/>
    </row>
    <row r="95" customHeight="true" spans="1:4">
      <c r="A95" s="164"/>
      <c r="B95" s="164"/>
      <c r="C95" s="164"/>
      <c r="D95" s="164"/>
    </row>
    <row r="96" customHeight="true" spans="1:4">
      <c r="A96" s="164"/>
      <c r="B96" s="164"/>
      <c r="C96" s="164"/>
      <c r="D96" s="164"/>
    </row>
    <row r="97" customHeight="true" spans="1:4">
      <c r="A97" s="164"/>
      <c r="B97" s="164"/>
      <c r="C97" s="164"/>
      <c r="D97" s="164"/>
    </row>
    <row r="98" customHeight="true" spans="1:4">
      <c r="A98" s="164"/>
      <c r="B98" s="164"/>
      <c r="C98" s="164"/>
      <c r="D98" s="164"/>
    </row>
    <row r="99" customHeight="true" spans="1:4">
      <c r="A99" s="164"/>
      <c r="B99" s="164"/>
      <c r="C99" s="164"/>
      <c r="D99" s="164"/>
    </row>
    <row r="100" customHeight="true" spans="1:4">
      <c r="A100" s="164"/>
      <c r="B100" s="164"/>
      <c r="C100" s="164"/>
      <c r="D100" s="164"/>
    </row>
    <row r="101" customHeight="true" spans="1:4">
      <c r="A101" s="164"/>
      <c r="B101" s="164"/>
      <c r="C101" s="164"/>
      <c r="D101" s="164"/>
    </row>
    <row r="102" customHeight="true" spans="1:4">
      <c r="A102" s="164"/>
      <c r="B102" s="164"/>
      <c r="C102" s="164"/>
      <c r="D102" s="164"/>
    </row>
    <row r="103" customHeight="true" spans="1:4">
      <c r="A103" s="164"/>
      <c r="B103" s="164"/>
      <c r="C103" s="164"/>
      <c r="D103" s="164"/>
    </row>
    <row r="104" customHeight="true" spans="1:4">
      <c r="A104" s="164"/>
      <c r="B104" s="164"/>
      <c r="C104" s="164"/>
      <c r="D104" s="164"/>
    </row>
    <row r="105" customHeight="true" spans="1:4">
      <c r="A105" s="164"/>
      <c r="B105" s="164"/>
      <c r="C105" s="164"/>
      <c r="D105" s="164"/>
    </row>
    <row r="106" customHeight="true" spans="1:4">
      <c r="A106" s="164"/>
      <c r="B106" s="164"/>
      <c r="C106" s="164"/>
      <c r="D106" s="164"/>
    </row>
    <row r="107" customHeight="true" spans="1:4">
      <c r="A107" s="164"/>
      <c r="B107" s="164"/>
      <c r="C107" s="164"/>
      <c r="D107" s="164"/>
    </row>
    <row r="108" customHeight="true" spans="1:4">
      <c r="A108" s="164"/>
      <c r="B108" s="164"/>
      <c r="C108" s="164"/>
      <c r="D108" s="164"/>
    </row>
    <row r="109" customHeight="true" spans="1:4">
      <c r="A109" s="164"/>
      <c r="B109" s="164"/>
      <c r="C109" s="164"/>
      <c r="D109" s="164"/>
    </row>
    <row r="110" customHeight="true" spans="1:4">
      <c r="A110" s="164"/>
      <c r="B110" s="164"/>
      <c r="C110" s="164"/>
      <c r="D110" s="164"/>
    </row>
    <row r="111" customHeight="true" spans="1:4">
      <c r="A111" s="164"/>
      <c r="B111" s="164"/>
      <c r="C111" s="164"/>
      <c r="D111" s="164"/>
    </row>
    <row r="112" customHeight="true" spans="1:4">
      <c r="A112" s="164"/>
      <c r="B112" s="164"/>
      <c r="C112" s="164"/>
      <c r="D112" s="164"/>
    </row>
    <row r="113" customHeight="true" spans="1:4">
      <c r="A113" s="164"/>
      <c r="B113" s="164"/>
      <c r="C113" s="164"/>
      <c r="D113" s="164"/>
    </row>
    <row r="114" customHeight="true" spans="1:4">
      <c r="A114" s="164"/>
      <c r="B114" s="164"/>
      <c r="C114" s="164"/>
      <c r="D114" s="164"/>
    </row>
    <row r="115" customHeight="true" spans="1:4">
      <c r="A115" s="164"/>
      <c r="B115" s="164"/>
      <c r="C115" s="164"/>
      <c r="D115" s="164"/>
    </row>
    <row r="116" customHeight="true" spans="1:4">
      <c r="A116" s="164"/>
      <c r="B116" s="164"/>
      <c r="C116" s="164"/>
      <c r="D116" s="164"/>
    </row>
    <row r="117" customHeight="true" spans="1:4">
      <c r="A117" s="164"/>
      <c r="B117" s="164"/>
      <c r="C117" s="164"/>
      <c r="D117" s="164"/>
    </row>
    <row r="118" customHeight="true" spans="1:4">
      <c r="A118" s="164"/>
      <c r="B118" s="164"/>
      <c r="C118" s="164"/>
      <c r="D118" s="164"/>
    </row>
    <row r="119" customHeight="true" spans="1:4">
      <c r="A119" s="164"/>
      <c r="B119" s="164"/>
      <c r="C119" s="164"/>
      <c r="D119" s="164"/>
    </row>
    <row r="120" customHeight="true" spans="1:4">
      <c r="A120" s="164"/>
      <c r="B120" s="164"/>
      <c r="C120" s="164"/>
      <c r="D120" s="164"/>
    </row>
    <row r="121" customHeight="true" spans="1:4">
      <c r="A121" s="164"/>
      <c r="B121" s="164"/>
      <c r="C121" s="164"/>
      <c r="D121" s="164"/>
    </row>
    <row r="122" customHeight="true" spans="1:4">
      <c r="A122" s="164"/>
      <c r="B122" s="164"/>
      <c r="C122" s="164"/>
      <c r="D122" s="164"/>
    </row>
    <row r="123" customHeight="true" spans="1:4">
      <c r="A123" s="164"/>
      <c r="B123" s="164"/>
      <c r="C123" s="164"/>
      <c r="D123" s="164"/>
    </row>
    <row r="124" customHeight="true" spans="1:4">
      <c r="A124" s="164"/>
      <c r="B124" s="164"/>
      <c r="C124" s="164"/>
      <c r="D124" s="164"/>
    </row>
    <row r="125" customHeight="true" spans="1:4">
      <c r="A125" s="164"/>
      <c r="B125" s="164"/>
      <c r="C125" s="164"/>
      <c r="D125" s="164"/>
    </row>
    <row r="126" customHeight="true" spans="1:4">
      <c r="A126" s="164"/>
      <c r="B126" s="164"/>
      <c r="C126" s="164"/>
      <c r="D126" s="164"/>
    </row>
    <row r="127" customHeight="true" spans="1:4">
      <c r="A127" s="164"/>
      <c r="B127" s="164"/>
      <c r="C127" s="164"/>
      <c r="D127" s="164"/>
    </row>
    <row r="128" customHeight="true" spans="1:4">
      <c r="A128" s="164"/>
      <c r="B128" s="164"/>
      <c r="C128" s="164"/>
      <c r="D128" s="164"/>
    </row>
    <row r="129" customHeight="true" spans="1:4">
      <c r="A129" s="164"/>
      <c r="B129" s="164"/>
      <c r="C129" s="164"/>
      <c r="D129" s="164"/>
    </row>
    <row r="130" customHeight="true" spans="1:4">
      <c r="A130" s="164"/>
      <c r="B130" s="164"/>
      <c r="C130" s="164"/>
      <c r="D130" s="164"/>
    </row>
    <row r="131" customHeight="true" spans="1:4">
      <c r="A131" s="164"/>
      <c r="B131" s="164"/>
      <c r="C131" s="164"/>
      <c r="D131" s="164"/>
    </row>
    <row r="132" customHeight="true" spans="1:4">
      <c r="A132" s="164"/>
      <c r="B132" s="164"/>
      <c r="C132" s="164"/>
      <c r="D132" s="164"/>
    </row>
    <row r="133" customHeight="true" spans="1:4">
      <c r="A133" s="164"/>
      <c r="B133" s="164"/>
      <c r="C133" s="164"/>
      <c r="D133" s="164"/>
    </row>
    <row r="134" customHeight="true" spans="1:4">
      <c r="A134" s="164"/>
      <c r="B134" s="164"/>
      <c r="C134" s="164"/>
      <c r="D134" s="164"/>
    </row>
    <row r="135" customHeight="true" spans="1:4">
      <c r="A135" s="164"/>
      <c r="B135" s="164"/>
      <c r="C135" s="164"/>
      <c r="D135" s="164"/>
    </row>
    <row r="136" customHeight="true" spans="1:4">
      <c r="A136" s="164"/>
      <c r="B136" s="164"/>
      <c r="C136" s="164"/>
      <c r="D136" s="164"/>
    </row>
    <row r="137" customHeight="true" spans="1:4">
      <c r="A137" s="164"/>
      <c r="B137" s="164"/>
      <c r="C137" s="164"/>
      <c r="D137" s="164"/>
    </row>
    <row r="138" customHeight="true" spans="1:4">
      <c r="A138" s="164"/>
      <c r="B138" s="164"/>
      <c r="C138" s="164"/>
      <c r="D138" s="164"/>
    </row>
    <row r="139" customHeight="true" spans="1:4">
      <c r="A139" s="164"/>
      <c r="B139" s="164"/>
      <c r="C139" s="164"/>
      <c r="D139" s="164"/>
    </row>
    <row r="140" customHeight="true" spans="1:4">
      <c r="A140" s="164"/>
      <c r="B140" s="164"/>
      <c r="C140" s="164"/>
      <c r="D140" s="164"/>
    </row>
    <row r="141" customHeight="true" spans="1:4">
      <c r="A141" s="164"/>
      <c r="B141" s="164"/>
      <c r="C141" s="164"/>
      <c r="D141" s="164"/>
    </row>
    <row r="142" customHeight="true" spans="1:4">
      <c r="A142" s="164"/>
      <c r="B142" s="164"/>
      <c r="C142" s="164"/>
      <c r="D142" s="164"/>
    </row>
    <row r="143" customHeight="true" spans="1:4">
      <c r="A143" s="164"/>
      <c r="B143" s="164"/>
      <c r="C143" s="164"/>
      <c r="D143" s="164"/>
    </row>
    <row r="144" customHeight="true" spans="1:4">
      <c r="A144" s="164"/>
      <c r="B144" s="164"/>
      <c r="C144" s="164"/>
      <c r="D144" s="164"/>
    </row>
    <row r="145" customHeight="true" spans="1:4">
      <c r="A145" s="164"/>
      <c r="B145" s="164"/>
      <c r="C145" s="164"/>
      <c r="D145" s="164"/>
    </row>
    <row r="146" customHeight="true" spans="1:4">
      <c r="A146" s="164"/>
      <c r="B146" s="164"/>
      <c r="C146" s="164"/>
      <c r="D146" s="164"/>
    </row>
    <row r="147" customHeight="true" spans="1:4">
      <c r="A147" s="164"/>
      <c r="B147" s="164"/>
      <c r="C147" s="164"/>
      <c r="D147" s="164"/>
    </row>
    <row r="148" customHeight="true" spans="1:4">
      <c r="A148" s="164"/>
      <c r="B148" s="164"/>
      <c r="C148" s="164"/>
      <c r="D148" s="164"/>
    </row>
    <row r="149" customHeight="true" spans="1:4">
      <c r="A149" s="164"/>
      <c r="B149" s="164"/>
      <c r="C149" s="164"/>
      <c r="D149" s="164"/>
    </row>
    <row r="150" customHeight="true" spans="1:4">
      <c r="A150" s="164"/>
      <c r="B150" s="164"/>
      <c r="C150" s="164"/>
      <c r="D150" s="164"/>
    </row>
    <row r="151" customHeight="true" spans="1:4">
      <c r="A151" s="164"/>
      <c r="B151" s="164"/>
      <c r="C151" s="164"/>
      <c r="D151" s="164"/>
    </row>
    <row r="152" customHeight="true" spans="1:4">
      <c r="A152" s="164"/>
      <c r="B152" s="164"/>
      <c r="C152" s="164"/>
      <c r="D152" s="164"/>
    </row>
    <row r="153" customHeight="true" spans="1:4">
      <c r="A153" s="164"/>
      <c r="B153" s="164"/>
      <c r="C153" s="164"/>
      <c r="D153" s="164"/>
    </row>
    <row r="154" customHeight="true" spans="1:4">
      <c r="A154" s="164"/>
      <c r="B154" s="164"/>
      <c r="C154" s="164"/>
      <c r="D154" s="164"/>
    </row>
    <row r="155" customHeight="true" spans="1:4">
      <c r="A155" s="164"/>
      <c r="B155" s="164"/>
      <c r="C155" s="164"/>
      <c r="D155" s="164"/>
    </row>
    <row r="156" customHeight="true" spans="1:4">
      <c r="A156" s="164"/>
      <c r="B156" s="164"/>
      <c r="C156" s="164"/>
      <c r="D156" s="164"/>
    </row>
    <row r="157" customHeight="true" spans="1:4">
      <c r="A157" s="164"/>
      <c r="B157" s="164"/>
      <c r="C157" s="164"/>
      <c r="D157" s="164"/>
    </row>
    <row r="158" customHeight="true" spans="1:4">
      <c r="A158" s="164"/>
      <c r="B158" s="164"/>
      <c r="C158" s="164"/>
      <c r="D158" s="164"/>
    </row>
    <row r="159" customHeight="true" spans="1:4">
      <c r="A159" s="164"/>
      <c r="B159" s="164"/>
      <c r="C159" s="164"/>
      <c r="D159" s="164"/>
    </row>
    <row r="160" customHeight="true" spans="1:4">
      <c r="A160" s="164"/>
      <c r="B160" s="164"/>
      <c r="C160" s="164"/>
      <c r="D160" s="164"/>
    </row>
    <row r="161" customHeight="true" spans="1:4">
      <c r="A161" s="164"/>
      <c r="B161" s="164"/>
      <c r="C161" s="164"/>
      <c r="D161" s="164"/>
    </row>
    <row r="162" customHeight="true" spans="1:4">
      <c r="A162" s="164"/>
      <c r="B162" s="164"/>
      <c r="C162" s="164"/>
      <c r="D162" s="164"/>
    </row>
    <row r="163" customHeight="true" spans="1:4">
      <c r="A163" s="164"/>
      <c r="B163" s="164"/>
      <c r="C163" s="164"/>
      <c r="D163" s="164"/>
    </row>
    <row r="164" customHeight="true" spans="1:4">
      <c r="A164" s="164"/>
      <c r="B164" s="164"/>
      <c r="C164" s="164"/>
      <c r="D164" s="164"/>
    </row>
    <row r="165" customHeight="true" spans="1:4">
      <c r="A165" s="164"/>
      <c r="B165" s="164"/>
      <c r="C165" s="164"/>
      <c r="D165" s="164"/>
    </row>
    <row r="166" customHeight="true" spans="1:4">
      <c r="A166" s="164"/>
      <c r="B166" s="164"/>
      <c r="C166" s="164"/>
      <c r="D166" s="164"/>
    </row>
    <row r="167" customHeight="true" spans="1:4">
      <c r="A167" s="164"/>
      <c r="B167" s="164"/>
      <c r="C167" s="164"/>
      <c r="D167" s="164"/>
    </row>
    <row r="168" customHeight="true" spans="1:4">
      <c r="A168" s="164"/>
      <c r="B168" s="164"/>
      <c r="C168" s="164"/>
      <c r="D168" s="164"/>
    </row>
    <row r="169" customHeight="true" spans="1:4">
      <c r="A169" s="164"/>
      <c r="B169" s="164"/>
      <c r="C169" s="164"/>
      <c r="D169" s="164"/>
    </row>
    <row r="170" customHeight="true" spans="1:4">
      <c r="A170" s="164"/>
      <c r="B170" s="164"/>
      <c r="C170" s="164"/>
      <c r="D170" s="164"/>
    </row>
    <row r="171" customHeight="true" spans="1:4">
      <c r="A171" s="164"/>
      <c r="B171" s="164"/>
      <c r="C171" s="164"/>
      <c r="D171" s="164"/>
    </row>
    <row r="172" customHeight="true" spans="1:4">
      <c r="A172" s="164"/>
      <c r="B172" s="164"/>
      <c r="C172" s="164"/>
      <c r="D172" s="164"/>
    </row>
    <row r="173" customHeight="true" spans="1:4">
      <c r="A173" s="164"/>
      <c r="B173" s="164"/>
      <c r="C173" s="164"/>
      <c r="D173" s="164"/>
    </row>
    <row r="174" customHeight="true" spans="1:4">
      <c r="A174" s="164"/>
      <c r="B174" s="164"/>
      <c r="C174" s="164"/>
      <c r="D174" s="164"/>
    </row>
    <row r="175" customHeight="true" spans="1:4">
      <c r="A175" s="164"/>
      <c r="B175" s="164"/>
      <c r="C175" s="164"/>
      <c r="D175" s="164"/>
    </row>
    <row r="176" customHeight="true" spans="1:4">
      <c r="A176" s="164"/>
      <c r="B176" s="164"/>
      <c r="C176" s="164"/>
      <c r="D176" s="164"/>
    </row>
    <row r="177" customHeight="true" spans="1:4">
      <c r="A177" s="164"/>
      <c r="B177" s="164"/>
      <c r="C177" s="164"/>
      <c r="D177" s="164"/>
    </row>
    <row r="178" customHeight="true" spans="1:4">
      <c r="A178" s="164"/>
      <c r="B178" s="164"/>
      <c r="C178" s="164"/>
      <c r="D178" s="164"/>
    </row>
    <row r="179" customHeight="true" spans="1:4">
      <c r="A179" s="164"/>
      <c r="B179" s="164"/>
      <c r="C179" s="164"/>
      <c r="D179" s="164"/>
    </row>
    <row r="180" customHeight="true" spans="1:4">
      <c r="A180" s="164"/>
      <c r="B180" s="164"/>
      <c r="C180" s="164"/>
      <c r="D180" s="164"/>
    </row>
    <row r="181" customHeight="true" spans="1:4">
      <c r="A181" s="164"/>
      <c r="B181" s="164"/>
      <c r="C181" s="164"/>
      <c r="D181" s="164"/>
    </row>
    <row r="182" customHeight="true" spans="1:4">
      <c r="A182" s="164"/>
      <c r="B182" s="164"/>
      <c r="C182" s="164"/>
      <c r="D182" s="164"/>
    </row>
    <row r="183" customHeight="true" spans="1:4">
      <c r="A183" s="164"/>
      <c r="B183" s="164"/>
      <c r="C183" s="164"/>
      <c r="D183" s="164"/>
    </row>
    <row r="184" customHeight="true" spans="1:4">
      <c r="A184" s="164"/>
      <c r="B184" s="164"/>
      <c r="C184" s="164"/>
      <c r="D184" s="164"/>
    </row>
    <row r="185" customHeight="true" spans="1:4">
      <c r="A185" s="164"/>
      <c r="B185" s="164"/>
      <c r="C185" s="164"/>
      <c r="D185" s="164"/>
    </row>
    <row r="186" customHeight="true" spans="1:4">
      <c r="A186" s="164"/>
      <c r="B186" s="164"/>
      <c r="C186" s="164"/>
      <c r="D186" s="164"/>
    </row>
    <row r="187" customHeight="true" spans="1:4">
      <c r="A187" s="164"/>
      <c r="B187" s="164"/>
      <c r="C187" s="164"/>
      <c r="D187" s="164"/>
    </row>
    <row r="188" customHeight="true" spans="1:4">
      <c r="A188" s="164"/>
      <c r="B188" s="164"/>
      <c r="C188" s="164"/>
      <c r="D188" s="164"/>
    </row>
    <row r="189" customHeight="true" spans="1:4">
      <c r="A189" s="164"/>
      <c r="B189" s="164"/>
      <c r="C189" s="164"/>
      <c r="D189" s="164"/>
    </row>
    <row r="190" customHeight="true" spans="1:4">
      <c r="A190" s="164"/>
      <c r="B190" s="164"/>
      <c r="C190" s="164"/>
      <c r="D190" s="164"/>
    </row>
    <row r="191" customHeight="true" spans="1:4">
      <c r="A191" s="164"/>
      <c r="B191" s="164"/>
      <c r="C191" s="164"/>
      <c r="D191" s="164"/>
    </row>
    <row r="192" customHeight="true" spans="1:4">
      <c r="A192" s="164"/>
      <c r="B192" s="164"/>
      <c r="C192" s="164"/>
      <c r="D192" s="164"/>
    </row>
    <row r="193" customHeight="true" spans="1:4">
      <c r="A193" s="164"/>
      <c r="B193" s="164"/>
      <c r="C193" s="164"/>
      <c r="D193" s="164"/>
    </row>
    <row r="194" customHeight="true" spans="1:4">
      <c r="A194" s="164"/>
      <c r="B194" s="164"/>
      <c r="C194" s="164"/>
      <c r="D194" s="164"/>
    </row>
    <row r="195" customHeight="true" spans="1:4">
      <c r="A195" s="164"/>
      <c r="B195" s="164"/>
      <c r="C195" s="164"/>
      <c r="D195" s="164"/>
    </row>
    <row r="196" customHeight="true" spans="1:4">
      <c r="A196" s="164"/>
      <c r="B196" s="164"/>
      <c r="C196" s="164"/>
      <c r="D196" s="164"/>
    </row>
    <row r="197" customHeight="true" spans="1:4">
      <c r="A197" s="164"/>
      <c r="B197" s="164"/>
      <c r="C197" s="164"/>
      <c r="D197" s="164"/>
    </row>
    <row r="198" customHeight="true" spans="1:4">
      <c r="A198" s="164"/>
      <c r="B198" s="164"/>
      <c r="C198" s="164"/>
      <c r="D198" s="164"/>
    </row>
    <row r="199" customHeight="true" spans="1:4">
      <c r="A199" s="164"/>
      <c r="B199" s="164"/>
      <c r="C199" s="164"/>
      <c r="D199" s="164"/>
    </row>
    <row r="200" customHeight="true" spans="1:4">
      <c r="A200" s="164"/>
      <c r="B200" s="164"/>
      <c r="C200" s="164"/>
      <c r="D200" s="164"/>
    </row>
    <row r="201" customHeight="true" spans="1:4">
      <c r="A201" s="164"/>
      <c r="B201" s="164"/>
      <c r="C201" s="164"/>
      <c r="D201" s="164"/>
    </row>
    <row r="202" customHeight="true" spans="1:4">
      <c r="A202" s="164"/>
      <c r="B202" s="164"/>
      <c r="C202" s="164"/>
      <c r="D202" s="164"/>
    </row>
    <row r="203" customHeight="true" spans="1:4">
      <c r="A203" s="164"/>
      <c r="B203" s="164"/>
      <c r="C203" s="164"/>
      <c r="D203" s="164"/>
    </row>
    <row r="204" customHeight="true" spans="1:4">
      <c r="A204" s="164"/>
      <c r="B204" s="164"/>
      <c r="C204" s="164"/>
      <c r="D204" s="164"/>
    </row>
    <row r="205" customHeight="true" spans="1:4">
      <c r="A205" s="164"/>
      <c r="B205" s="164"/>
      <c r="C205" s="164"/>
      <c r="D205" s="164"/>
    </row>
    <row r="206" customHeight="true" spans="1:4">
      <c r="A206" s="164"/>
      <c r="B206" s="164"/>
      <c r="C206" s="164"/>
      <c r="D206" s="164"/>
    </row>
    <row r="207" customHeight="true" spans="1:4">
      <c r="A207" s="164"/>
      <c r="B207" s="164"/>
      <c r="C207" s="164"/>
      <c r="D207" s="164"/>
    </row>
    <row r="208" customHeight="true" spans="1:4">
      <c r="A208" s="164"/>
      <c r="B208" s="164"/>
      <c r="C208" s="164"/>
      <c r="D208" s="164"/>
    </row>
    <row r="209" customHeight="true" spans="1:4">
      <c r="A209" s="164"/>
      <c r="B209" s="164"/>
      <c r="C209" s="164"/>
      <c r="D209" s="164"/>
    </row>
    <row r="210" customHeight="true" spans="1:4">
      <c r="A210" s="164"/>
      <c r="B210" s="164"/>
      <c r="C210" s="164"/>
      <c r="D210" s="164"/>
    </row>
    <row r="211" customHeight="true" spans="1:4">
      <c r="A211" s="164"/>
      <c r="B211" s="164"/>
      <c r="C211" s="164"/>
      <c r="D211" s="164"/>
    </row>
    <row r="212" customHeight="true" spans="1:4">
      <c r="A212" s="164"/>
      <c r="B212" s="164"/>
      <c r="C212" s="164"/>
      <c r="D212" s="164"/>
    </row>
    <row r="213" customHeight="true" spans="1:4">
      <c r="A213" s="164"/>
      <c r="B213" s="164"/>
      <c r="C213" s="164"/>
      <c r="D213" s="164"/>
    </row>
    <row r="214" customHeight="true" spans="1:4">
      <c r="A214" s="164"/>
      <c r="B214" s="164"/>
      <c r="C214" s="164"/>
      <c r="D214" s="164"/>
    </row>
    <row r="215" customHeight="true" spans="1:4">
      <c r="A215" s="164"/>
      <c r="B215" s="164"/>
      <c r="C215" s="164"/>
      <c r="D215" s="164"/>
    </row>
    <row r="216" customHeight="true" spans="1:4">
      <c r="A216" s="164"/>
      <c r="B216" s="164"/>
      <c r="C216" s="164"/>
      <c r="D216" s="164"/>
    </row>
    <row r="217" customHeight="true" spans="1:4">
      <c r="A217" s="164"/>
      <c r="B217" s="164"/>
      <c r="C217" s="164"/>
      <c r="D217" s="164"/>
    </row>
    <row r="218" customHeight="true" spans="1:4">
      <c r="A218" s="164"/>
      <c r="B218" s="164"/>
      <c r="C218" s="164"/>
      <c r="D218" s="164"/>
    </row>
    <row r="219" customHeight="true" spans="1:4">
      <c r="A219" s="164"/>
      <c r="B219" s="164"/>
      <c r="C219" s="164"/>
      <c r="D219" s="164"/>
    </row>
    <row r="220" customHeight="true" spans="1:4">
      <c r="A220" s="164"/>
      <c r="B220" s="164"/>
      <c r="C220" s="164"/>
      <c r="D220" s="164"/>
    </row>
    <row r="221" customHeight="true" spans="1:4">
      <c r="A221" s="164"/>
      <c r="B221" s="164"/>
      <c r="C221" s="164"/>
      <c r="D221" s="164"/>
    </row>
    <row r="222" customHeight="true" spans="1:4">
      <c r="A222" s="164"/>
      <c r="B222" s="164"/>
      <c r="C222" s="164"/>
      <c r="D222" s="164"/>
    </row>
    <row r="223" customHeight="true" spans="1:4">
      <c r="A223" s="164"/>
      <c r="B223" s="164"/>
      <c r="C223" s="164"/>
      <c r="D223" s="164"/>
    </row>
    <row r="224" customHeight="true" spans="1:4">
      <c r="A224" s="164"/>
      <c r="B224" s="164"/>
      <c r="C224" s="164"/>
      <c r="D224" s="164"/>
    </row>
    <row r="225" customHeight="true" spans="1:4">
      <c r="A225" s="164"/>
      <c r="B225" s="164"/>
      <c r="C225" s="164"/>
      <c r="D225" s="164"/>
    </row>
    <row r="226" customHeight="true" spans="1:4">
      <c r="A226" s="164"/>
      <c r="B226" s="164"/>
      <c r="C226" s="164"/>
      <c r="D226" s="164"/>
    </row>
    <row r="227" customHeight="true" spans="1:4">
      <c r="A227" s="164"/>
      <c r="B227" s="164"/>
      <c r="C227" s="164"/>
      <c r="D227" s="164"/>
    </row>
    <row r="228" customHeight="true" spans="1:4">
      <c r="A228" s="164"/>
      <c r="B228" s="164"/>
      <c r="C228" s="164"/>
      <c r="D228" s="164"/>
    </row>
    <row r="229" customHeight="true" spans="1:4">
      <c r="A229" s="164"/>
      <c r="B229" s="164"/>
      <c r="C229" s="164"/>
      <c r="D229" s="164"/>
    </row>
    <row r="230" customHeight="true" spans="1:4">
      <c r="A230" s="164"/>
      <c r="B230" s="164"/>
      <c r="C230" s="164"/>
      <c r="D230" s="164"/>
    </row>
    <row r="231" customHeight="true" spans="1:4">
      <c r="A231" s="164"/>
      <c r="B231" s="164"/>
      <c r="C231" s="164"/>
      <c r="D231" s="164"/>
    </row>
    <row r="232" customHeight="true" spans="1:4">
      <c r="A232" s="164"/>
      <c r="B232" s="164"/>
      <c r="C232" s="164"/>
      <c r="D232" s="164"/>
    </row>
    <row r="233" customHeight="true" spans="1:4">
      <c r="A233" s="164"/>
      <c r="B233" s="164"/>
      <c r="C233" s="164"/>
      <c r="D233" s="164"/>
    </row>
    <row r="234" customHeight="true" spans="1:4">
      <c r="A234" s="164"/>
      <c r="B234" s="164"/>
      <c r="C234" s="164"/>
      <c r="D234" s="164"/>
    </row>
    <row r="235" customHeight="true" spans="1:4">
      <c r="A235" s="164"/>
      <c r="B235" s="164"/>
      <c r="C235" s="164"/>
      <c r="D235" s="164"/>
    </row>
    <row r="236" customHeight="true" spans="1:4">
      <c r="A236" s="164"/>
      <c r="B236" s="164"/>
      <c r="C236" s="164"/>
      <c r="D236" s="164"/>
    </row>
    <row r="237" customHeight="true" spans="1:4">
      <c r="A237" s="164"/>
      <c r="B237" s="164"/>
      <c r="C237" s="164"/>
      <c r="D237" s="164"/>
    </row>
    <row r="238" customHeight="true" spans="1:4">
      <c r="A238" s="164"/>
      <c r="B238" s="164"/>
      <c r="C238" s="164"/>
      <c r="D238" s="164"/>
    </row>
    <row r="239" customHeight="true" spans="1:4">
      <c r="A239" s="164"/>
      <c r="B239" s="164"/>
      <c r="C239" s="164"/>
      <c r="D239" s="164"/>
    </row>
    <row r="240" customHeight="true" spans="1:4">
      <c r="A240" s="164"/>
      <c r="B240" s="164"/>
      <c r="C240" s="164"/>
      <c r="D240" s="164"/>
    </row>
    <row r="241" customHeight="true" spans="1:4">
      <c r="A241" s="164"/>
      <c r="B241" s="164"/>
      <c r="C241" s="164"/>
      <c r="D241" s="164"/>
    </row>
    <row r="242" customHeight="true" spans="1:4">
      <c r="A242" s="164"/>
      <c r="B242" s="164"/>
      <c r="C242" s="164"/>
      <c r="D242" s="164"/>
    </row>
    <row r="243" customHeight="true" spans="1:4">
      <c r="A243" s="164"/>
      <c r="B243" s="164"/>
      <c r="C243" s="164"/>
      <c r="D243" s="164"/>
    </row>
    <row r="244" customHeight="true" spans="1:4">
      <c r="A244" s="164"/>
      <c r="B244" s="164"/>
      <c r="C244" s="164"/>
      <c r="D244" s="164"/>
    </row>
    <row r="245" customHeight="true" spans="1:4">
      <c r="A245" s="164"/>
      <c r="B245" s="164"/>
      <c r="C245" s="164"/>
      <c r="D245" s="164"/>
    </row>
    <row r="246" customHeight="true" spans="1:4">
      <c r="A246" s="164"/>
      <c r="B246" s="164"/>
      <c r="C246" s="164"/>
      <c r="D246" s="164"/>
    </row>
    <row r="247" customHeight="true" spans="1:4">
      <c r="A247" s="164"/>
      <c r="B247" s="164"/>
      <c r="C247" s="164"/>
      <c r="D247" s="164"/>
    </row>
    <row r="248" customHeight="true" spans="1:4">
      <c r="A248" s="164"/>
      <c r="B248" s="164"/>
      <c r="C248" s="164"/>
      <c r="D248" s="164"/>
    </row>
    <row r="249" customHeight="true" spans="1:4">
      <c r="A249" s="164"/>
      <c r="B249" s="164"/>
      <c r="C249" s="164"/>
      <c r="D249" s="164"/>
    </row>
    <row r="250" customHeight="true" spans="1:4">
      <c r="A250" s="164"/>
      <c r="B250" s="164"/>
      <c r="C250" s="164"/>
      <c r="D250" s="164"/>
    </row>
    <row r="251" customHeight="true" spans="1:4">
      <c r="A251" s="164"/>
      <c r="B251" s="164"/>
      <c r="C251" s="164"/>
      <c r="D251" s="164"/>
    </row>
    <row r="252" customHeight="true" spans="1:4">
      <c r="A252" s="164"/>
      <c r="B252" s="164"/>
      <c r="C252" s="164"/>
      <c r="D252" s="164"/>
    </row>
    <row r="253" customHeight="true" spans="1:4">
      <c r="A253" s="164"/>
      <c r="B253" s="164"/>
      <c r="C253" s="164"/>
      <c r="D253" s="164"/>
    </row>
    <row r="254" customHeight="true" spans="1:4">
      <c r="A254" s="164"/>
      <c r="B254" s="164"/>
      <c r="C254" s="164"/>
      <c r="D254" s="164"/>
    </row>
    <row r="255" customHeight="true" spans="1:4">
      <c r="A255" s="164"/>
      <c r="B255" s="164"/>
      <c r="C255" s="164"/>
      <c r="D255" s="164"/>
    </row>
    <row r="256" customHeight="true" spans="1:4">
      <c r="A256" s="164"/>
      <c r="B256" s="164"/>
      <c r="C256" s="164"/>
      <c r="D256" s="164"/>
    </row>
    <row r="257" customHeight="true" spans="1:4">
      <c r="A257" s="164"/>
      <c r="B257" s="164"/>
      <c r="C257" s="164"/>
      <c r="D257" s="164"/>
    </row>
    <row r="258" customHeight="true" spans="1:4">
      <c r="A258" s="164"/>
      <c r="B258" s="164"/>
      <c r="C258" s="164"/>
      <c r="D258" s="164"/>
    </row>
    <row r="259" customHeight="true" spans="1:4">
      <c r="A259" s="164"/>
      <c r="B259" s="164"/>
      <c r="C259" s="164"/>
      <c r="D259" s="164"/>
    </row>
    <row r="260" customHeight="true" spans="1:4">
      <c r="A260" s="164"/>
      <c r="B260" s="164"/>
      <c r="C260" s="164"/>
      <c r="D260" s="164"/>
    </row>
    <row r="261" customHeight="true" spans="1:4">
      <c r="A261" s="164"/>
      <c r="B261" s="164"/>
      <c r="C261" s="164"/>
      <c r="D261" s="164"/>
    </row>
    <row r="262" customHeight="true" spans="1:4">
      <c r="A262" s="164"/>
      <c r="B262" s="164"/>
      <c r="C262" s="164"/>
      <c r="D262" s="164"/>
    </row>
    <row r="263" customHeight="true" spans="1:4">
      <c r="A263" s="164"/>
      <c r="B263" s="164"/>
      <c r="C263" s="164"/>
      <c r="D263" s="164"/>
    </row>
    <row r="264" customHeight="true" spans="1:4">
      <c r="A264" s="164"/>
      <c r="B264" s="164"/>
      <c r="C264" s="164"/>
      <c r="D264" s="164"/>
    </row>
    <row r="265" customHeight="true" spans="1:4">
      <c r="A265" s="164"/>
      <c r="B265" s="164"/>
      <c r="C265" s="164"/>
      <c r="D265" s="164"/>
    </row>
    <row r="266" customHeight="true" spans="1:4">
      <c r="A266" s="164"/>
      <c r="B266" s="164"/>
      <c r="C266" s="164"/>
      <c r="D266" s="164"/>
    </row>
    <row r="267" customHeight="true" spans="1:4">
      <c r="A267" s="164"/>
      <c r="B267" s="164"/>
      <c r="C267" s="164"/>
      <c r="D267" s="164"/>
    </row>
    <row r="268" customHeight="true" spans="1:4">
      <c r="A268" s="164"/>
      <c r="B268" s="164"/>
      <c r="C268" s="164"/>
      <c r="D268" s="164"/>
    </row>
    <row r="269" customHeight="true" spans="1:4">
      <c r="A269" s="164"/>
      <c r="B269" s="164"/>
      <c r="C269" s="164"/>
      <c r="D269" s="164"/>
    </row>
    <row r="270" customHeight="true" spans="1:4">
      <c r="A270" s="164"/>
      <c r="B270" s="164"/>
      <c r="C270" s="164"/>
      <c r="D270" s="164"/>
    </row>
    <row r="271" customHeight="true" spans="1:4">
      <c r="A271" s="164"/>
      <c r="B271" s="164"/>
      <c r="C271" s="164"/>
      <c r="D271" s="164"/>
    </row>
    <row r="272" customHeight="true" spans="1:4">
      <c r="A272" s="164"/>
      <c r="B272" s="164"/>
      <c r="C272" s="164"/>
      <c r="D272" s="164"/>
    </row>
    <row r="273" customHeight="true" spans="1:4">
      <c r="A273" s="164"/>
      <c r="B273" s="164"/>
      <c r="C273" s="164"/>
      <c r="D273" s="164"/>
    </row>
    <row r="274" customHeight="true" spans="1:4">
      <c r="A274" s="164"/>
      <c r="B274" s="164"/>
      <c r="C274" s="164"/>
      <c r="D274" s="164"/>
    </row>
    <row r="275" customHeight="true" spans="1:4">
      <c r="A275" s="164"/>
      <c r="B275" s="164"/>
      <c r="C275" s="164"/>
      <c r="D275" s="164"/>
    </row>
    <row r="276" customHeight="true" spans="1:4">
      <c r="A276" s="164"/>
      <c r="B276" s="164"/>
      <c r="C276" s="164"/>
      <c r="D276" s="164"/>
    </row>
    <row r="277" customHeight="true" spans="1:4">
      <c r="A277" s="164"/>
      <c r="B277" s="164"/>
      <c r="C277" s="164"/>
      <c r="D277" s="164"/>
    </row>
    <row r="278" customHeight="true" spans="1:4">
      <c r="A278" s="164"/>
      <c r="B278" s="164"/>
      <c r="C278" s="164"/>
      <c r="D278" s="164"/>
    </row>
    <row r="279" customHeight="true" spans="1:4">
      <c r="A279" s="164"/>
      <c r="B279" s="164"/>
      <c r="C279" s="164"/>
      <c r="D279" s="164"/>
    </row>
    <row r="280" customHeight="true" spans="1:4">
      <c r="A280" s="164"/>
      <c r="B280" s="164"/>
      <c r="C280" s="164"/>
      <c r="D280" s="164"/>
    </row>
    <row r="281" customHeight="true" spans="1:4">
      <c r="A281" s="164"/>
      <c r="B281" s="164"/>
      <c r="C281" s="164"/>
      <c r="D281" s="164"/>
    </row>
    <row r="282" customHeight="true" spans="1:4">
      <c r="A282" s="164"/>
      <c r="B282" s="164"/>
      <c r="C282" s="164"/>
      <c r="D282" s="164"/>
    </row>
    <row r="283" customHeight="true" spans="1:4">
      <c r="A283" s="164"/>
      <c r="B283" s="164"/>
      <c r="C283" s="164"/>
      <c r="D283" s="164"/>
    </row>
    <row r="284" customHeight="true" spans="1:4">
      <c r="A284" s="164"/>
      <c r="B284" s="164"/>
      <c r="C284" s="164"/>
      <c r="D284" s="164"/>
    </row>
    <row r="285" customHeight="true" spans="1:4">
      <c r="A285" s="164"/>
      <c r="B285" s="164"/>
      <c r="C285" s="164"/>
      <c r="D285" s="164"/>
    </row>
    <row r="286" customHeight="true" spans="1:4">
      <c r="A286" s="164"/>
      <c r="B286" s="164"/>
      <c r="C286" s="164"/>
      <c r="D286" s="164"/>
    </row>
    <row r="287" customHeight="true" spans="1:4">
      <c r="A287" s="164"/>
      <c r="B287" s="164"/>
      <c r="C287" s="164"/>
      <c r="D287" s="164"/>
    </row>
    <row r="288" customHeight="true" spans="1:4">
      <c r="A288" s="164"/>
      <c r="B288" s="164"/>
      <c r="C288" s="164"/>
      <c r="D288" s="164"/>
    </row>
    <row r="289" customHeight="true" spans="1:4">
      <c r="A289" s="164"/>
      <c r="B289" s="164"/>
      <c r="C289" s="164"/>
      <c r="D289" s="164"/>
    </row>
    <row r="290" customHeight="true" spans="1:4">
      <c r="A290" s="164"/>
      <c r="B290" s="164"/>
      <c r="C290" s="164"/>
      <c r="D290" s="164"/>
    </row>
    <row r="291" customHeight="true" spans="1:4">
      <c r="A291" s="164"/>
      <c r="B291" s="164"/>
      <c r="C291" s="164"/>
      <c r="D291" s="164"/>
    </row>
    <row r="292" customHeight="true" spans="1:4">
      <c r="A292" s="164"/>
      <c r="B292" s="164"/>
      <c r="C292" s="164"/>
      <c r="D292" s="164"/>
    </row>
    <row r="293" customHeight="true" spans="1:4">
      <c r="A293" s="164"/>
      <c r="B293" s="164"/>
      <c r="C293" s="164"/>
      <c r="D293" s="164"/>
    </row>
    <row r="294" customHeight="true" spans="1:4">
      <c r="A294" s="164"/>
      <c r="B294" s="164"/>
      <c r="C294" s="164"/>
      <c r="D294" s="164"/>
    </row>
    <row r="295" customHeight="true" spans="1:4">
      <c r="A295" s="164"/>
      <c r="B295" s="164"/>
      <c r="C295" s="164"/>
      <c r="D295" s="164"/>
    </row>
    <row r="296" customHeight="true" spans="1:4">
      <c r="A296" s="164"/>
      <c r="B296" s="164"/>
      <c r="C296" s="164"/>
      <c r="D296" s="164"/>
    </row>
    <row r="297" customHeight="true" spans="1:4">
      <c r="A297" s="164"/>
      <c r="B297" s="164"/>
      <c r="C297" s="164"/>
      <c r="D297" s="164"/>
    </row>
    <row r="298" customHeight="true" spans="1:4">
      <c r="A298" s="164"/>
      <c r="B298" s="164"/>
      <c r="C298" s="164"/>
      <c r="D298" s="164"/>
    </row>
    <row r="299" customHeight="true" spans="1:4">
      <c r="A299" s="164"/>
      <c r="B299" s="164"/>
      <c r="C299" s="164"/>
      <c r="D299" s="164"/>
    </row>
    <row r="300" customHeight="true" spans="1:4">
      <c r="A300" s="164"/>
      <c r="B300" s="164"/>
      <c r="C300" s="164"/>
      <c r="D300" s="164"/>
    </row>
    <row r="301" customHeight="true" spans="1:4">
      <c r="A301" s="164"/>
      <c r="B301" s="164"/>
      <c r="C301" s="164"/>
      <c r="D301" s="164"/>
    </row>
    <row r="302" customHeight="true" spans="1:4">
      <c r="A302" s="164"/>
      <c r="B302" s="164"/>
      <c r="C302" s="164"/>
      <c r="D302" s="164"/>
    </row>
    <row r="303" customHeight="true" spans="1:4">
      <c r="A303" s="164"/>
      <c r="B303" s="164"/>
      <c r="C303" s="164"/>
      <c r="D303" s="164"/>
    </row>
    <row r="304" customHeight="true" spans="1:4">
      <c r="A304" s="164"/>
      <c r="B304" s="164"/>
      <c r="C304" s="164"/>
      <c r="D304" s="164"/>
    </row>
    <row r="305" customHeight="true" spans="1:4">
      <c r="A305" s="164"/>
      <c r="B305" s="164"/>
      <c r="C305" s="164"/>
      <c r="D305" s="164"/>
    </row>
    <row r="306" customHeight="true" spans="1:4">
      <c r="A306" s="164"/>
      <c r="B306" s="164"/>
      <c r="C306" s="164"/>
      <c r="D306" s="164"/>
    </row>
    <row r="307" customHeight="true" spans="1:4">
      <c r="A307" s="164"/>
      <c r="B307" s="164"/>
      <c r="C307" s="164"/>
      <c r="D307" s="164"/>
    </row>
    <row r="308" customHeight="true" spans="1:4">
      <c r="A308" s="164"/>
      <c r="B308" s="164"/>
      <c r="C308" s="164"/>
      <c r="D308" s="164"/>
    </row>
    <row r="309" customHeight="true" spans="1:4">
      <c r="A309" s="164"/>
      <c r="B309" s="164"/>
      <c r="C309" s="164"/>
      <c r="D309" s="164"/>
    </row>
    <row r="310" customHeight="true" spans="1:4">
      <c r="A310" s="164"/>
      <c r="B310" s="164"/>
      <c r="C310" s="164"/>
      <c r="D310" s="164"/>
    </row>
    <row r="311" customHeight="true" spans="1:4">
      <c r="A311" s="164"/>
      <c r="B311" s="164"/>
      <c r="C311" s="164"/>
      <c r="D311" s="164"/>
    </row>
    <row r="312" customHeight="true" spans="1:4">
      <c r="A312" s="164"/>
      <c r="B312" s="164"/>
      <c r="C312" s="164"/>
      <c r="D312" s="164"/>
    </row>
    <row r="313" customHeight="true" spans="1:4">
      <c r="A313" s="164"/>
      <c r="B313" s="164"/>
      <c r="C313" s="164"/>
      <c r="D313" s="164"/>
    </row>
    <row r="314" customHeight="true" spans="1:4">
      <c r="A314" s="164"/>
      <c r="B314" s="164"/>
      <c r="C314" s="164"/>
      <c r="D314" s="164"/>
    </row>
    <row r="315" customHeight="true" spans="1:4">
      <c r="A315" s="164"/>
      <c r="B315" s="164"/>
      <c r="C315" s="164"/>
      <c r="D315" s="164"/>
    </row>
    <row r="316" customHeight="true" spans="1:4">
      <c r="A316" s="164"/>
      <c r="B316" s="164"/>
      <c r="C316" s="164"/>
      <c r="D316" s="164"/>
    </row>
    <row r="317" customHeight="true" spans="1:4">
      <c r="A317" s="164"/>
      <c r="B317" s="164"/>
      <c r="C317" s="164"/>
      <c r="D317" s="164"/>
    </row>
    <row r="318" customHeight="true" spans="1:4">
      <c r="A318" s="164"/>
      <c r="B318" s="164"/>
      <c r="C318" s="164"/>
      <c r="D318" s="164"/>
    </row>
    <row r="319" customHeight="true" spans="1:4">
      <c r="A319" s="164"/>
      <c r="B319" s="164"/>
      <c r="C319" s="164"/>
      <c r="D319" s="164"/>
    </row>
    <row r="320" customHeight="true" spans="1:4">
      <c r="A320" s="164"/>
      <c r="B320" s="164"/>
      <c r="C320" s="164"/>
      <c r="D320" s="164"/>
    </row>
    <row r="321" customHeight="true" spans="1:4">
      <c r="A321" s="164"/>
      <c r="B321" s="164"/>
      <c r="C321" s="164"/>
      <c r="D321" s="164"/>
    </row>
    <row r="322" customHeight="true" spans="1:4">
      <c r="A322" s="164"/>
      <c r="B322" s="164"/>
      <c r="C322" s="164"/>
      <c r="D322" s="164"/>
    </row>
    <row r="323" customHeight="true" spans="1:4">
      <c r="A323" s="164"/>
      <c r="B323" s="164"/>
      <c r="C323" s="164"/>
      <c r="D323" s="164"/>
    </row>
    <row r="324" customHeight="true" spans="1:4">
      <c r="A324" s="164"/>
      <c r="B324" s="164"/>
      <c r="C324" s="164"/>
      <c r="D324" s="164"/>
    </row>
    <row r="325" customHeight="true" spans="1:4">
      <c r="A325" s="164"/>
      <c r="B325" s="164"/>
      <c r="C325" s="164"/>
      <c r="D325" s="164"/>
    </row>
    <row r="326" customHeight="true" spans="1:4">
      <c r="A326" s="164"/>
      <c r="B326" s="164"/>
      <c r="C326" s="164"/>
      <c r="D326" s="164"/>
    </row>
    <row r="327" customHeight="true" spans="1:4">
      <c r="A327" s="164"/>
      <c r="B327" s="164"/>
      <c r="C327" s="164"/>
      <c r="D327" s="164"/>
    </row>
    <row r="328" customHeight="true" spans="1:4">
      <c r="A328" s="164"/>
      <c r="B328" s="164"/>
      <c r="C328" s="164"/>
      <c r="D328" s="164"/>
    </row>
    <row r="329" customHeight="true" spans="1:4">
      <c r="A329" s="164"/>
      <c r="B329" s="164"/>
      <c r="C329" s="164"/>
      <c r="D329" s="164"/>
    </row>
    <row r="330" customHeight="true" spans="1:4">
      <c r="A330" s="164"/>
      <c r="B330" s="164"/>
      <c r="C330" s="164"/>
      <c r="D330" s="164"/>
    </row>
    <row r="331" customHeight="true" spans="1:4">
      <c r="A331" s="164"/>
      <c r="B331" s="164"/>
      <c r="C331" s="164"/>
      <c r="D331" s="164"/>
    </row>
    <row r="332" customHeight="true" spans="1:4">
      <c r="A332" s="164"/>
      <c r="B332" s="164"/>
      <c r="C332" s="164"/>
      <c r="D332" s="164"/>
    </row>
    <row r="333" customHeight="true" spans="1:4">
      <c r="A333" s="164"/>
      <c r="B333" s="164"/>
      <c r="C333" s="164"/>
      <c r="D333" s="164"/>
    </row>
    <row r="334" customHeight="true" spans="1:4">
      <c r="A334" s="164"/>
      <c r="B334" s="164"/>
      <c r="C334" s="164"/>
      <c r="D334" s="164"/>
    </row>
    <row r="335" customHeight="true" spans="1:4">
      <c r="A335" s="164"/>
      <c r="B335" s="164"/>
      <c r="C335" s="164"/>
      <c r="D335" s="164"/>
    </row>
    <row r="336" customHeight="true" spans="1:4">
      <c r="A336" s="164"/>
      <c r="B336" s="164"/>
      <c r="C336" s="164"/>
      <c r="D336" s="164"/>
    </row>
    <row r="337" customHeight="true" spans="1:4">
      <c r="A337" s="164"/>
      <c r="B337" s="164"/>
      <c r="C337" s="164"/>
      <c r="D337" s="164"/>
    </row>
    <row r="338" customHeight="true" spans="1:4">
      <c r="A338" s="164"/>
      <c r="B338" s="164"/>
      <c r="C338" s="164"/>
      <c r="D338" s="164"/>
    </row>
    <row r="339" customHeight="true" spans="1:4">
      <c r="A339" s="164"/>
      <c r="B339" s="164"/>
      <c r="C339" s="164"/>
      <c r="D339" s="164"/>
    </row>
    <row r="340" customHeight="true" spans="1:4">
      <c r="A340" s="164"/>
      <c r="B340" s="164"/>
      <c r="C340" s="164"/>
      <c r="D340" s="164"/>
    </row>
    <row r="341" customHeight="true" spans="1:4">
      <c r="A341" s="164"/>
      <c r="B341" s="164"/>
      <c r="C341" s="164"/>
      <c r="D341" s="164"/>
    </row>
    <row r="342" customHeight="true" spans="1:4">
      <c r="A342" s="164"/>
      <c r="B342" s="164"/>
      <c r="C342" s="164"/>
      <c r="D342" s="164"/>
    </row>
    <row r="343" customHeight="true" spans="1:4">
      <c r="A343" s="164"/>
      <c r="B343" s="164"/>
      <c r="C343" s="164"/>
      <c r="D343" s="164"/>
    </row>
    <row r="344" customHeight="true" spans="1:4">
      <c r="A344" s="164"/>
      <c r="B344" s="164"/>
      <c r="C344" s="164"/>
      <c r="D344" s="164"/>
    </row>
    <row r="345" customHeight="true" spans="1:4">
      <c r="A345" s="164"/>
      <c r="B345" s="164"/>
      <c r="C345" s="164"/>
      <c r="D345" s="164"/>
    </row>
    <row r="346" customHeight="true" spans="1:4">
      <c r="A346" s="164"/>
      <c r="B346" s="164"/>
      <c r="C346" s="164"/>
      <c r="D346" s="164"/>
    </row>
    <row r="347" customHeight="true" spans="1:4">
      <c r="A347" s="164"/>
      <c r="B347" s="164"/>
      <c r="C347" s="164"/>
      <c r="D347" s="164"/>
    </row>
    <row r="348" customHeight="true" spans="1:4">
      <c r="A348" s="164"/>
      <c r="B348" s="164"/>
      <c r="C348" s="164"/>
      <c r="D348" s="164"/>
    </row>
    <row r="349" customHeight="true" spans="1:4">
      <c r="A349" s="164"/>
      <c r="B349" s="164"/>
      <c r="C349" s="164"/>
      <c r="D349" s="164"/>
    </row>
    <row r="350" customHeight="true" spans="1:4">
      <c r="A350" s="164"/>
      <c r="B350" s="164"/>
      <c r="C350" s="164"/>
      <c r="D350" s="164"/>
    </row>
    <row r="351" customHeight="true" spans="1:4">
      <c r="A351" s="164"/>
      <c r="B351" s="164"/>
      <c r="C351" s="164"/>
      <c r="D351" s="164"/>
    </row>
    <row r="352" customHeight="true" spans="1:4">
      <c r="A352" s="164"/>
      <c r="B352" s="164"/>
      <c r="C352" s="164"/>
      <c r="D352" s="164"/>
    </row>
    <row r="353" customHeight="true" spans="1:4">
      <c r="A353" s="164"/>
      <c r="B353" s="164"/>
      <c r="C353" s="164"/>
      <c r="D353" s="164"/>
    </row>
    <row r="354" customHeight="true" spans="1:4">
      <c r="A354" s="164"/>
      <c r="B354" s="164"/>
      <c r="C354" s="164"/>
      <c r="D354" s="164"/>
    </row>
    <row r="355" customHeight="true" spans="1:4">
      <c r="A355" s="164"/>
      <c r="B355" s="164"/>
      <c r="C355" s="164"/>
      <c r="D355" s="164"/>
    </row>
    <row r="356" customHeight="true" spans="1:4">
      <c r="A356" s="164"/>
      <c r="B356" s="164"/>
      <c r="C356" s="164"/>
      <c r="D356" s="164"/>
    </row>
    <row r="357" customHeight="true" spans="1:4">
      <c r="A357" s="164"/>
      <c r="B357" s="164"/>
      <c r="C357" s="164"/>
      <c r="D357" s="164"/>
    </row>
    <row r="358" customHeight="true" spans="1:4">
      <c r="A358" s="164"/>
      <c r="B358" s="164"/>
      <c r="C358" s="164"/>
      <c r="D358" s="164"/>
    </row>
    <row r="359" customHeight="true" spans="1:4">
      <c r="A359" s="164"/>
      <c r="B359" s="164"/>
      <c r="C359" s="164"/>
      <c r="D359" s="164"/>
    </row>
    <row r="360" customHeight="true" spans="1:4">
      <c r="A360" s="164"/>
      <c r="B360" s="164"/>
      <c r="C360" s="164"/>
      <c r="D360" s="164"/>
    </row>
    <row r="361" customHeight="true" spans="1:4">
      <c r="A361" s="164"/>
      <c r="B361" s="164"/>
      <c r="C361" s="164"/>
      <c r="D361" s="164"/>
    </row>
    <row r="362" customHeight="true" spans="1:4">
      <c r="A362" s="164"/>
      <c r="B362" s="164"/>
      <c r="C362" s="164"/>
      <c r="D362" s="164"/>
    </row>
    <row r="363" customHeight="true" spans="1:4">
      <c r="A363" s="164"/>
      <c r="B363" s="164"/>
      <c r="C363" s="164"/>
      <c r="D363" s="164"/>
    </row>
    <row r="364" customHeight="true" spans="1:4">
      <c r="A364" s="164"/>
      <c r="B364" s="164"/>
      <c r="C364" s="164"/>
      <c r="D364" s="164"/>
    </row>
    <row r="365" customHeight="true" spans="1:4">
      <c r="A365" s="164"/>
      <c r="B365" s="164"/>
      <c r="C365" s="164"/>
      <c r="D365" s="164"/>
    </row>
    <row r="366" customHeight="true" spans="1:4">
      <c r="A366" s="164"/>
      <c r="B366" s="164"/>
      <c r="C366" s="164"/>
      <c r="D366" s="164"/>
    </row>
    <row r="367" customHeight="true" spans="1:4">
      <c r="A367" s="164"/>
      <c r="B367" s="164"/>
      <c r="C367" s="164"/>
      <c r="D367" s="164"/>
    </row>
    <row r="368" customHeight="true" spans="1:4">
      <c r="A368" s="164"/>
      <c r="B368" s="164"/>
      <c r="C368" s="164"/>
      <c r="D368" s="164"/>
    </row>
    <row r="369" customHeight="true" spans="1:4">
      <c r="A369" s="164"/>
      <c r="B369" s="164"/>
      <c r="C369" s="164"/>
      <c r="D369" s="164"/>
    </row>
    <row r="370" customHeight="true" spans="1:4">
      <c r="A370" s="164"/>
      <c r="B370" s="164"/>
      <c r="C370" s="164"/>
      <c r="D370" s="164"/>
    </row>
    <row r="371" customHeight="true" spans="1:4">
      <c r="A371" s="164"/>
      <c r="B371" s="164"/>
      <c r="C371" s="164"/>
      <c r="D371" s="164"/>
    </row>
    <row r="372" customHeight="true" spans="1:4">
      <c r="A372" s="164"/>
      <c r="B372" s="164"/>
      <c r="C372" s="164"/>
      <c r="D372" s="164"/>
    </row>
    <row r="373" customHeight="true" spans="1:4">
      <c r="A373" s="164"/>
      <c r="B373" s="164"/>
      <c r="C373" s="164"/>
      <c r="D373" s="164"/>
    </row>
    <row r="374" customHeight="true" spans="1:4">
      <c r="A374" s="164"/>
      <c r="B374" s="164"/>
      <c r="C374" s="164"/>
      <c r="D374" s="164"/>
    </row>
    <row r="375" customHeight="true" spans="1:4">
      <c r="A375" s="164"/>
      <c r="B375" s="164"/>
      <c r="C375" s="164"/>
      <c r="D375" s="164"/>
    </row>
    <row r="376" customHeight="true" spans="1:4">
      <c r="A376" s="164"/>
      <c r="B376" s="164"/>
      <c r="C376" s="164"/>
      <c r="D376" s="164"/>
    </row>
    <row r="377" customHeight="true" spans="1:4">
      <c r="A377" s="164"/>
      <c r="B377" s="164"/>
      <c r="C377" s="164"/>
      <c r="D377" s="164"/>
    </row>
    <row r="378" customHeight="true" spans="1:4">
      <c r="A378" s="164"/>
      <c r="B378" s="164"/>
      <c r="C378" s="164"/>
      <c r="D378" s="164"/>
    </row>
    <row r="379" customHeight="true" spans="1:4">
      <c r="A379" s="164"/>
      <c r="B379" s="164"/>
      <c r="C379" s="164"/>
      <c r="D379" s="164"/>
    </row>
    <row r="380" customHeight="true" spans="1:4">
      <c r="A380" s="164"/>
      <c r="B380" s="164"/>
      <c r="C380" s="164"/>
      <c r="D380" s="164"/>
    </row>
    <row r="381" customHeight="true" spans="1:4">
      <c r="A381" s="164"/>
      <c r="B381" s="164"/>
      <c r="C381" s="164"/>
      <c r="D381" s="164"/>
    </row>
    <row r="382" customHeight="true" spans="1:4">
      <c r="A382" s="164"/>
      <c r="B382" s="164"/>
      <c r="C382" s="164"/>
      <c r="D382" s="164"/>
    </row>
    <row r="383" customHeight="true" spans="1:4">
      <c r="A383" s="164"/>
      <c r="B383" s="164"/>
      <c r="C383" s="164"/>
      <c r="D383" s="164"/>
    </row>
    <row r="384" customHeight="true" spans="1:4">
      <c r="A384" s="164"/>
      <c r="B384" s="164"/>
      <c r="C384" s="164"/>
      <c r="D384" s="164"/>
    </row>
    <row r="385" customHeight="true" spans="1:4">
      <c r="A385" s="164"/>
      <c r="B385" s="164"/>
      <c r="C385" s="164"/>
      <c r="D385" s="164"/>
    </row>
    <row r="386" customHeight="true" spans="1:4">
      <c r="A386" s="164"/>
      <c r="B386" s="164"/>
      <c r="C386" s="164"/>
      <c r="D386" s="164"/>
    </row>
    <row r="387" customHeight="true" spans="1:4">
      <c r="A387" s="164"/>
      <c r="B387" s="164"/>
      <c r="C387" s="164"/>
      <c r="D387" s="164"/>
    </row>
    <row r="388" customHeight="true" spans="1:4">
      <c r="A388" s="164"/>
      <c r="B388" s="164"/>
      <c r="C388" s="164"/>
      <c r="D388" s="164"/>
    </row>
    <row r="389" customHeight="true" spans="1:4">
      <c r="A389" s="164"/>
      <c r="B389" s="164"/>
      <c r="C389" s="164"/>
      <c r="D389" s="164"/>
    </row>
    <row r="390" customHeight="true" spans="1:4">
      <c r="A390" s="164"/>
      <c r="B390" s="164"/>
      <c r="C390" s="164"/>
      <c r="D390" s="164"/>
    </row>
    <row r="391" customHeight="true" spans="1:4">
      <c r="A391" s="164"/>
      <c r="B391" s="164"/>
      <c r="C391" s="164"/>
      <c r="D391" s="164"/>
    </row>
    <row r="392" customHeight="true" spans="1:4">
      <c r="A392" s="164"/>
      <c r="B392" s="164"/>
      <c r="C392" s="164"/>
      <c r="D392" s="164"/>
    </row>
    <row r="393" customHeight="true" spans="1:4">
      <c r="A393" s="164"/>
      <c r="B393" s="164"/>
      <c r="C393" s="164"/>
      <c r="D393" s="164"/>
    </row>
    <row r="394" customHeight="true" spans="1:4">
      <c r="A394" s="164"/>
      <c r="B394" s="164"/>
      <c r="C394" s="164"/>
      <c r="D394" s="164"/>
    </row>
    <row r="395" customHeight="true" spans="1:4">
      <c r="A395" s="164"/>
      <c r="B395" s="164"/>
      <c r="C395" s="164"/>
      <c r="D395" s="164"/>
    </row>
    <row r="396" customHeight="true" spans="1:4">
      <c r="A396" s="164"/>
      <c r="B396" s="164"/>
      <c r="C396" s="164"/>
      <c r="D396" s="164"/>
    </row>
    <row r="397" customHeight="true" spans="1:4">
      <c r="A397" s="164"/>
      <c r="B397" s="164"/>
      <c r="C397" s="164"/>
      <c r="D397" s="164"/>
    </row>
    <row r="398" customHeight="true" spans="1:4">
      <c r="A398" s="164"/>
      <c r="B398" s="164"/>
      <c r="C398" s="164"/>
      <c r="D398" s="164"/>
    </row>
    <row r="399" customHeight="true" spans="1:4">
      <c r="A399" s="164"/>
      <c r="B399" s="164"/>
      <c r="C399" s="164"/>
      <c r="D399" s="164"/>
    </row>
    <row r="400" customHeight="true" spans="1:4">
      <c r="A400" s="164"/>
      <c r="B400" s="164"/>
      <c r="C400" s="164"/>
      <c r="D400" s="164"/>
    </row>
    <row r="401" customHeight="true" spans="1:4">
      <c r="A401" s="164"/>
      <c r="B401" s="164"/>
      <c r="C401" s="164"/>
      <c r="D401" s="164"/>
    </row>
    <row r="402" customHeight="true" spans="1:4">
      <c r="A402" s="164"/>
      <c r="B402" s="164"/>
      <c r="C402" s="164"/>
      <c r="D402" s="164"/>
    </row>
    <row r="403" customHeight="true" spans="1:4">
      <c r="A403" s="164"/>
      <c r="B403" s="164"/>
      <c r="C403" s="164"/>
      <c r="D403" s="164"/>
    </row>
    <row r="404" customHeight="true" spans="1:4">
      <c r="A404" s="164"/>
      <c r="B404" s="164"/>
      <c r="C404" s="164"/>
      <c r="D404" s="164"/>
    </row>
    <row r="405" customHeight="true" spans="1:4">
      <c r="A405" s="164"/>
      <c r="B405" s="164"/>
      <c r="C405" s="164"/>
      <c r="D405" s="164"/>
    </row>
    <row r="406" customHeight="true" spans="1:4">
      <c r="A406" s="164"/>
      <c r="B406" s="164"/>
      <c r="C406" s="164"/>
      <c r="D406" s="164"/>
    </row>
    <row r="407" customHeight="true" spans="1:4">
      <c r="A407" s="164"/>
      <c r="B407" s="164"/>
      <c r="C407" s="164"/>
      <c r="D407" s="164"/>
    </row>
    <row r="408" customHeight="true" spans="1:4">
      <c r="A408" s="164"/>
      <c r="B408" s="164"/>
      <c r="C408" s="164"/>
      <c r="D408" s="164"/>
    </row>
    <row r="409" customHeight="true" spans="1:4">
      <c r="A409" s="164"/>
      <c r="B409" s="164"/>
      <c r="C409" s="164"/>
      <c r="D409" s="164"/>
    </row>
    <row r="410" customHeight="true" spans="1:4">
      <c r="A410" s="164"/>
      <c r="B410" s="164"/>
      <c r="C410" s="164"/>
      <c r="D410" s="164"/>
    </row>
    <row r="411" customHeight="true" spans="1:4">
      <c r="A411" s="164"/>
      <c r="B411" s="164"/>
      <c r="C411" s="164"/>
      <c r="D411" s="164"/>
    </row>
    <row r="412" customHeight="true" spans="1:4">
      <c r="A412" s="164"/>
      <c r="B412" s="164"/>
      <c r="C412" s="164"/>
      <c r="D412" s="164"/>
    </row>
    <row r="413" customHeight="true" spans="1:4">
      <c r="A413" s="164"/>
      <c r="B413" s="164"/>
      <c r="C413" s="164"/>
      <c r="D413" s="164"/>
    </row>
    <row r="414" customHeight="true" spans="1:4">
      <c r="A414" s="164"/>
      <c r="B414" s="164"/>
      <c r="C414" s="164"/>
      <c r="D414" s="164"/>
    </row>
    <row r="415" customHeight="true" spans="1:4">
      <c r="A415" s="164"/>
      <c r="B415" s="164"/>
      <c r="C415" s="164"/>
      <c r="D415" s="164"/>
    </row>
    <row r="416" customHeight="true" spans="1:4">
      <c r="A416" s="164"/>
      <c r="B416" s="164"/>
      <c r="C416" s="164"/>
      <c r="D416" s="164"/>
    </row>
    <row r="417" customHeight="true" spans="1:4">
      <c r="A417" s="164"/>
      <c r="B417" s="164"/>
      <c r="C417" s="164"/>
      <c r="D417" s="164"/>
    </row>
    <row r="418" customHeight="true" spans="1:4">
      <c r="A418" s="164"/>
      <c r="B418" s="164"/>
      <c r="C418" s="164"/>
      <c r="D418" s="164"/>
    </row>
    <row r="419" customHeight="true" spans="1:4">
      <c r="A419" s="164"/>
      <c r="B419" s="164"/>
      <c r="C419" s="164"/>
      <c r="D419" s="164"/>
    </row>
    <row r="420" customHeight="true" spans="1:4">
      <c r="A420" s="164"/>
      <c r="B420" s="164"/>
      <c r="C420" s="164"/>
      <c r="D420" s="164"/>
    </row>
    <row r="421" customHeight="true" spans="1:4">
      <c r="A421" s="164"/>
      <c r="B421" s="164"/>
      <c r="C421" s="164"/>
      <c r="D421" s="164"/>
    </row>
    <row r="422" customHeight="true" spans="1:4">
      <c r="A422" s="164"/>
      <c r="B422" s="164"/>
      <c r="C422" s="164"/>
      <c r="D422" s="164"/>
    </row>
    <row r="423" customHeight="true" spans="1:4">
      <c r="A423" s="164"/>
      <c r="B423" s="164"/>
      <c r="C423" s="164"/>
      <c r="D423" s="164"/>
    </row>
    <row r="424" customHeight="true" spans="1:4">
      <c r="A424" s="164"/>
      <c r="B424" s="164"/>
      <c r="C424" s="164"/>
      <c r="D424" s="164"/>
    </row>
    <row r="425" customHeight="true" spans="1:4">
      <c r="A425" s="164"/>
      <c r="B425" s="164"/>
      <c r="C425" s="164"/>
      <c r="D425" s="164"/>
    </row>
    <row r="426" customHeight="true" spans="1:4">
      <c r="A426" s="164"/>
      <c r="B426" s="164"/>
      <c r="C426" s="164"/>
      <c r="D426" s="164"/>
    </row>
    <row r="427" customHeight="true" spans="1:4">
      <c r="A427" s="164"/>
      <c r="B427" s="164"/>
      <c r="C427" s="164"/>
      <c r="D427" s="164"/>
    </row>
    <row r="428" customHeight="true" spans="1:4">
      <c r="A428" s="164"/>
      <c r="B428" s="164"/>
      <c r="C428" s="164"/>
      <c r="D428" s="164"/>
    </row>
    <row r="429" customHeight="true" spans="1:4">
      <c r="A429" s="164"/>
      <c r="B429" s="164"/>
      <c r="C429" s="164"/>
      <c r="D429" s="164"/>
    </row>
    <row r="430" customHeight="true" spans="1:4">
      <c r="A430" s="164"/>
      <c r="B430" s="164"/>
      <c r="C430" s="164"/>
      <c r="D430" s="164"/>
    </row>
    <row r="431" customHeight="true" spans="1:4">
      <c r="A431" s="164"/>
      <c r="B431" s="164"/>
      <c r="C431" s="164"/>
      <c r="D431" s="164"/>
    </row>
    <row r="432" customHeight="true" spans="1:4">
      <c r="A432" s="164"/>
      <c r="B432" s="164"/>
      <c r="C432" s="164"/>
      <c r="D432" s="164"/>
    </row>
    <row r="433" customHeight="true" spans="1:4">
      <c r="A433" s="164"/>
      <c r="B433" s="164"/>
      <c r="C433" s="164"/>
      <c r="D433" s="164"/>
    </row>
    <row r="434" customHeight="true" spans="1:4">
      <c r="A434" s="164"/>
      <c r="B434" s="164"/>
      <c r="C434" s="164"/>
      <c r="D434" s="164"/>
    </row>
    <row r="435" customHeight="true" spans="1:4">
      <c r="A435" s="164"/>
      <c r="B435" s="164"/>
      <c r="C435" s="164"/>
      <c r="D435" s="164"/>
    </row>
    <row r="436" customHeight="true" spans="1:4">
      <c r="A436" s="164"/>
      <c r="B436" s="164"/>
      <c r="C436" s="164"/>
      <c r="D436" s="164"/>
    </row>
    <row r="437" customHeight="true" spans="1:4">
      <c r="A437" s="164"/>
      <c r="B437" s="164"/>
      <c r="C437" s="164"/>
      <c r="D437" s="164"/>
    </row>
    <row r="438" customHeight="true" spans="1:4">
      <c r="A438" s="164"/>
      <c r="B438" s="164"/>
      <c r="C438" s="164"/>
      <c r="D438" s="164"/>
    </row>
    <row r="439" customHeight="true" spans="1:4">
      <c r="A439" s="164"/>
      <c r="B439" s="164"/>
      <c r="C439" s="164"/>
      <c r="D439" s="164"/>
    </row>
    <row r="440" customHeight="true" spans="1:4">
      <c r="A440" s="164"/>
      <c r="B440" s="164"/>
      <c r="C440" s="164"/>
      <c r="D440" s="164"/>
    </row>
    <row r="441" customHeight="true" spans="1:4">
      <c r="A441" s="164"/>
      <c r="B441" s="164"/>
      <c r="C441" s="164"/>
      <c r="D441" s="164"/>
    </row>
    <row r="442" customHeight="true" spans="1:4">
      <c r="A442" s="164"/>
      <c r="B442" s="164"/>
      <c r="C442" s="164"/>
      <c r="D442" s="164"/>
    </row>
    <row r="443" customHeight="true" spans="1:4">
      <c r="A443" s="164"/>
      <c r="B443" s="164"/>
      <c r="C443" s="164"/>
      <c r="D443" s="164"/>
    </row>
    <row r="444" customHeight="true" spans="1:4">
      <c r="A444" s="164"/>
      <c r="B444" s="164"/>
      <c r="C444" s="164"/>
      <c r="D444" s="164"/>
    </row>
    <row r="445" customHeight="true" spans="1:4">
      <c r="A445" s="164"/>
      <c r="B445" s="164"/>
      <c r="C445" s="164"/>
      <c r="D445" s="164"/>
    </row>
    <row r="446" customHeight="true" spans="1:4">
      <c r="A446" s="164"/>
      <c r="B446" s="164"/>
      <c r="C446" s="164"/>
      <c r="D446" s="164"/>
    </row>
    <row r="447" customHeight="true" spans="1:4">
      <c r="A447" s="164"/>
      <c r="B447" s="164"/>
      <c r="C447" s="164"/>
      <c r="D447" s="164"/>
    </row>
    <row r="448" customHeight="true" spans="1:4">
      <c r="A448" s="164"/>
      <c r="B448" s="164"/>
      <c r="C448" s="164"/>
      <c r="D448" s="164"/>
    </row>
    <row r="449" customHeight="true" spans="1:4">
      <c r="A449" s="164"/>
      <c r="B449" s="164"/>
      <c r="C449" s="164"/>
      <c r="D449" s="164"/>
    </row>
    <row r="450" customHeight="true" spans="1:4">
      <c r="A450" s="164"/>
      <c r="B450" s="164"/>
      <c r="C450" s="164"/>
      <c r="D450" s="164"/>
    </row>
    <row r="451" customHeight="true" spans="1:4">
      <c r="A451" s="164"/>
      <c r="B451" s="164"/>
      <c r="C451" s="164"/>
      <c r="D451" s="164"/>
    </row>
    <row r="452" customHeight="true" spans="1:4">
      <c r="A452" s="164"/>
      <c r="B452" s="164"/>
      <c r="C452" s="164"/>
      <c r="D452" s="164"/>
    </row>
    <row r="453" customHeight="true" spans="1:4">
      <c r="A453" s="164"/>
      <c r="B453" s="164"/>
      <c r="C453" s="164"/>
      <c r="D453" s="164"/>
    </row>
    <row r="454" customHeight="true" spans="1:4">
      <c r="A454" s="164"/>
      <c r="B454" s="164"/>
      <c r="C454" s="164"/>
      <c r="D454" s="164"/>
    </row>
    <row r="455" customHeight="true" spans="1:4">
      <c r="A455" s="164"/>
      <c r="B455" s="164"/>
      <c r="C455" s="164"/>
      <c r="D455" s="164"/>
    </row>
    <row r="456" customHeight="true" spans="1:4">
      <c r="A456" s="164"/>
      <c r="B456" s="164"/>
      <c r="C456" s="164"/>
      <c r="D456" s="164"/>
    </row>
    <row r="457" customHeight="true" spans="1:4">
      <c r="A457" s="164"/>
      <c r="B457" s="164"/>
      <c r="C457" s="164"/>
      <c r="D457" s="164"/>
    </row>
    <row r="458" customHeight="true" spans="1:4">
      <c r="A458" s="164"/>
      <c r="B458" s="164"/>
      <c r="C458" s="164"/>
      <c r="D458" s="164"/>
    </row>
    <row r="459" customHeight="true" spans="1:4">
      <c r="A459" s="164"/>
      <c r="B459" s="164"/>
      <c r="C459" s="164"/>
      <c r="D459" s="164"/>
    </row>
    <row r="460" customHeight="true" spans="1:4">
      <c r="A460" s="164"/>
      <c r="B460" s="164"/>
      <c r="C460" s="164"/>
      <c r="D460" s="164"/>
    </row>
    <row r="461" customHeight="true" spans="1:4">
      <c r="A461" s="164"/>
      <c r="B461" s="164"/>
      <c r="C461" s="164"/>
      <c r="D461" s="164"/>
    </row>
    <row r="462" customHeight="true" spans="1:4">
      <c r="A462" s="164"/>
      <c r="B462" s="164"/>
      <c r="C462" s="164"/>
      <c r="D462" s="164"/>
    </row>
    <row r="463" customHeight="true" spans="1:4">
      <c r="A463" s="164"/>
      <c r="B463" s="164"/>
      <c r="C463" s="164"/>
      <c r="D463" s="164"/>
    </row>
    <row r="464" customHeight="true" spans="1:4">
      <c r="A464" s="164"/>
      <c r="B464" s="164"/>
      <c r="C464" s="164"/>
      <c r="D464" s="164"/>
    </row>
    <row r="465" customHeight="true" spans="1:4">
      <c r="A465" s="164"/>
      <c r="B465" s="164"/>
      <c r="C465" s="164"/>
      <c r="D465" s="164"/>
    </row>
    <row r="466" customHeight="true" spans="1:4">
      <c r="A466" s="164"/>
      <c r="B466" s="164"/>
      <c r="C466" s="164"/>
      <c r="D466" s="164"/>
    </row>
    <row r="467" customHeight="true" spans="1:4">
      <c r="A467" s="164"/>
      <c r="B467" s="164"/>
      <c r="C467" s="164"/>
      <c r="D467" s="164"/>
    </row>
    <row r="468" customHeight="true" spans="1:4">
      <c r="A468" s="164"/>
      <c r="B468" s="164"/>
      <c r="C468" s="164"/>
      <c r="D468" s="164"/>
    </row>
    <row r="469" customHeight="true" spans="1:4">
      <c r="A469" s="164"/>
      <c r="B469" s="164"/>
      <c r="C469" s="164"/>
      <c r="D469" s="164"/>
    </row>
    <row r="470" customHeight="true" spans="1:4">
      <c r="A470" s="164"/>
      <c r="B470" s="164"/>
      <c r="C470" s="164"/>
      <c r="D470" s="164"/>
    </row>
    <row r="471" customHeight="true" spans="1:4">
      <c r="A471" s="164"/>
      <c r="B471" s="164"/>
      <c r="C471" s="164"/>
      <c r="D471" s="164"/>
    </row>
    <row r="472" customHeight="true" spans="1:4">
      <c r="A472" s="164"/>
      <c r="B472" s="164"/>
      <c r="C472" s="164"/>
      <c r="D472" s="164"/>
    </row>
    <row r="473" customHeight="true" spans="1:4">
      <c r="A473" s="164"/>
      <c r="B473" s="164"/>
      <c r="C473" s="164"/>
      <c r="D473" s="164"/>
    </row>
    <row r="474" customHeight="true" spans="1:4">
      <c r="A474" s="164"/>
      <c r="B474" s="164"/>
      <c r="C474" s="164"/>
      <c r="D474" s="164"/>
    </row>
    <row r="475" customHeight="true" spans="1:4">
      <c r="A475" s="164"/>
      <c r="B475" s="164"/>
      <c r="C475" s="164"/>
      <c r="D475" s="164"/>
    </row>
    <row r="476" customHeight="true" spans="1:4">
      <c r="A476" s="164"/>
      <c r="B476" s="164"/>
      <c r="C476" s="164"/>
      <c r="D476" s="164"/>
    </row>
    <row r="477" customHeight="true" spans="1:4">
      <c r="A477" s="164"/>
      <c r="B477" s="164"/>
      <c r="C477" s="164"/>
      <c r="D477" s="164"/>
    </row>
    <row r="478" customHeight="true" spans="1:4">
      <c r="A478" s="164"/>
      <c r="B478" s="164"/>
      <c r="C478" s="164"/>
      <c r="D478" s="164"/>
    </row>
    <row r="479" customHeight="true" spans="1:4">
      <c r="A479" s="164"/>
      <c r="B479" s="164"/>
      <c r="C479" s="164"/>
      <c r="D479" s="164"/>
    </row>
    <row r="480" customHeight="true" spans="1:4">
      <c r="A480" s="164"/>
      <c r="B480" s="164"/>
      <c r="C480" s="164"/>
      <c r="D480" s="164"/>
    </row>
    <row r="481" customHeight="true" spans="1:4">
      <c r="A481" s="164"/>
      <c r="B481" s="164"/>
      <c r="C481" s="164"/>
      <c r="D481" s="164"/>
    </row>
    <row r="482" customHeight="true" spans="1:4">
      <c r="A482" s="164"/>
      <c r="B482" s="164"/>
      <c r="C482" s="164"/>
      <c r="D482" s="164"/>
    </row>
    <row r="483" customHeight="true" spans="1:4">
      <c r="A483" s="164"/>
      <c r="B483" s="164"/>
      <c r="C483" s="164"/>
      <c r="D483" s="164"/>
    </row>
    <row r="484" customHeight="true" spans="1:4">
      <c r="A484" s="164"/>
      <c r="B484" s="164"/>
      <c r="C484" s="164"/>
      <c r="D484" s="164"/>
    </row>
    <row r="485" customHeight="true" spans="1:4">
      <c r="A485" s="164"/>
      <c r="B485" s="164"/>
      <c r="C485" s="164"/>
      <c r="D485" s="164"/>
    </row>
    <row r="486" customHeight="true" spans="1:4">
      <c r="A486" s="164"/>
      <c r="B486" s="164"/>
      <c r="C486" s="164"/>
      <c r="D486" s="164"/>
    </row>
    <row r="487" customHeight="true" spans="1:4">
      <c r="A487" s="164"/>
      <c r="B487" s="164"/>
      <c r="C487" s="164"/>
      <c r="D487" s="164"/>
    </row>
    <row r="488" customHeight="true" spans="1:4">
      <c r="A488" s="164"/>
      <c r="B488" s="164"/>
      <c r="C488" s="164"/>
      <c r="D488" s="164"/>
    </row>
    <row r="489" customHeight="true" spans="1:4">
      <c r="A489" s="164"/>
      <c r="B489" s="164"/>
      <c r="C489" s="164"/>
      <c r="D489" s="164"/>
    </row>
    <row r="490" customHeight="true" spans="1:4">
      <c r="A490" s="164"/>
      <c r="B490" s="164"/>
      <c r="C490" s="164"/>
      <c r="D490" s="164"/>
    </row>
    <row r="491" customHeight="true" spans="1:4">
      <c r="A491" s="164"/>
      <c r="B491" s="164"/>
      <c r="C491" s="164"/>
      <c r="D491" s="164"/>
    </row>
    <row r="492" customHeight="true" spans="1:4">
      <c r="A492" s="164"/>
      <c r="B492" s="164"/>
      <c r="C492" s="164"/>
      <c r="D492" s="164"/>
    </row>
    <row r="493" customHeight="true" spans="1:4">
      <c r="A493" s="164"/>
      <c r="B493" s="164"/>
      <c r="C493" s="164"/>
      <c r="D493" s="164"/>
    </row>
    <row r="494" customHeight="true" spans="1:4">
      <c r="A494" s="164"/>
      <c r="B494" s="164"/>
      <c r="C494" s="164"/>
      <c r="D494" s="164"/>
    </row>
    <row r="495" customHeight="true" spans="1:4">
      <c r="A495" s="164"/>
      <c r="B495" s="164"/>
      <c r="C495" s="164"/>
      <c r="D495" s="164"/>
    </row>
    <row r="496" customHeight="true" spans="1:4">
      <c r="A496" s="164"/>
      <c r="B496" s="164"/>
      <c r="C496" s="164"/>
      <c r="D496" s="164"/>
    </row>
    <row r="497" customHeight="true" spans="1:4">
      <c r="A497" s="164"/>
      <c r="B497" s="164"/>
      <c r="C497" s="164"/>
      <c r="D497" s="164"/>
    </row>
    <row r="498" customHeight="true" spans="1:4">
      <c r="A498" s="164"/>
      <c r="B498" s="164"/>
      <c r="C498" s="164"/>
      <c r="D498" s="164"/>
    </row>
    <row r="499" customHeight="true" spans="1:4">
      <c r="A499" s="164"/>
      <c r="B499" s="164"/>
      <c r="C499" s="164"/>
      <c r="D499" s="164"/>
    </row>
    <row r="500" customHeight="true" spans="1:4">
      <c r="A500" s="164"/>
      <c r="B500" s="164"/>
      <c r="C500" s="164"/>
      <c r="D500" s="164"/>
    </row>
    <row r="501" customHeight="true" spans="1:4">
      <c r="A501" s="164"/>
      <c r="B501" s="164"/>
      <c r="C501" s="164"/>
      <c r="D501" s="164"/>
    </row>
    <row r="502" customHeight="true" spans="1:4">
      <c r="A502" s="164"/>
      <c r="B502" s="164"/>
      <c r="C502" s="164"/>
      <c r="D502" s="164"/>
    </row>
    <row r="503" customHeight="true" spans="1:4">
      <c r="A503" s="164"/>
      <c r="B503" s="164"/>
      <c r="C503" s="164"/>
      <c r="D503" s="164"/>
    </row>
    <row r="504" customHeight="true" spans="1:4">
      <c r="A504" s="164"/>
      <c r="B504" s="164"/>
      <c r="C504" s="164"/>
      <c r="D504" s="164"/>
    </row>
    <row r="505" customHeight="true" spans="1:4">
      <c r="A505" s="164"/>
      <c r="B505" s="164"/>
      <c r="C505" s="164"/>
      <c r="D505" s="164"/>
    </row>
    <row r="506" customHeight="true" spans="1:4">
      <c r="A506" s="164"/>
      <c r="B506" s="164"/>
      <c r="C506" s="164"/>
      <c r="D506" s="164"/>
    </row>
    <row r="507" customHeight="true" spans="1:4">
      <c r="A507" s="164"/>
      <c r="B507" s="164"/>
      <c r="C507" s="164"/>
      <c r="D507" s="164"/>
    </row>
    <row r="508" customHeight="true" spans="1:4">
      <c r="A508" s="164"/>
      <c r="B508" s="164"/>
      <c r="C508" s="164"/>
      <c r="D508" s="164"/>
    </row>
    <row r="509" customHeight="true" spans="1:4">
      <c r="A509" s="164"/>
      <c r="B509" s="164"/>
      <c r="C509" s="164"/>
      <c r="D509" s="164"/>
    </row>
    <row r="510" customHeight="true" spans="1:4">
      <c r="A510" s="164"/>
      <c r="B510" s="164"/>
      <c r="C510" s="164"/>
      <c r="D510" s="164"/>
    </row>
    <row r="511" customHeight="true" spans="1:4">
      <c r="A511" s="164"/>
      <c r="B511" s="164"/>
      <c r="C511" s="164"/>
      <c r="D511" s="164"/>
    </row>
    <row r="512" customHeight="true" spans="1:4">
      <c r="A512" s="164"/>
      <c r="B512" s="164"/>
      <c r="C512" s="164"/>
      <c r="D512" s="164"/>
    </row>
    <row r="513" customHeight="true" spans="1:4">
      <c r="A513" s="164"/>
      <c r="B513" s="164"/>
      <c r="C513" s="164"/>
      <c r="D513" s="164"/>
    </row>
    <row r="514" customHeight="true" spans="1:4">
      <c r="A514" s="164"/>
      <c r="B514" s="164"/>
      <c r="C514" s="164"/>
      <c r="D514" s="164"/>
    </row>
    <row r="515" customHeight="true" spans="1:4">
      <c r="A515" s="164"/>
      <c r="B515" s="164"/>
      <c r="C515" s="164"/>
      <c r="D515" s="164"/>
    </row>
    <row r="516" customHeight="true" spans="1:4">
      <c r="A516" s="164"/>
      <c r="B516" s="164"/>
      <c r="C516" s="164"/>
      <c r="D516" s="164"/>
    </row>
    <row r="517" customHeight="true" spans="1:4">
      <c r="A517" s="164"/>
      <c r="B517" s="164"/>
      <c r="C517" s="164"/>
      <c r="D517" s="164"/>
    </row>
    <row r="518" customHeight="true" spans="1:4">
      <c r="A518" s="164"/>
      <c r="B518" s="164"/>
      <c r="C518" s="164"/>
      <c r="D518" s="164"/>
    </row>
    <row r="519" customHeight="true" spans="1:4">
      <c r="A519" s="164"/>
      <c r="B519" s="164"/>
      <c r="C519" s="164"/>
      <c r="D519" s="164"/>
    </row>
    <row r="520" customHeight="true" spans="1:4">
      <c r="A520" s="164"/>
      <c r="B520" s="164"/>
      <c r="C520" s="164"/>
      <c r="D520" s="164"/>
    </row>
    <row r="521" customHeight="true" spans="1:4">
      <c r="A521" s="164"/>
      <c r="B521" s="164"/>
      <c r="C521" s="164"/>
      <c r="D521" s="164"/>
    </row>
    <row r="522" customHeight="true" spans="1:4">
      <c r="A522" s="164"/>
      <c r="B522" s="164"/>
      <c r="C522" s="164"/>
      <c r="D522" s="164"/>
    </row>
    <row r="523" customHeight="true" spans="1:4">
      <c r="A523" s="164"/>
      <c r="B523" s="164"/>
      <c r="C523" s="164"/>
      <c r="D523" s="164"/>
    </row>
    <row r="524" customHeight="true" spans="1:4">
      <c r="A524" s="164"/>
      <c r="B524" s="164"/>
      <c r="C524" s="164"/>
      <c r="D524" s="164"/>
    </row>
    <row r="525" customHeight="true" spans="1:4">
      <c r="A525" s="164"/>
      <c r="B525" s="164"/>
      <c r="C525" s="164"/>
      <c r="D525" s="164"/>
    </row>
    <row r="526" customHeight="true" spans="1:4">
      <c r="A526" s="164"/>
      <c r="B526" s="164"/>
      <c r="C526" s="164"/>
      <c r="D526" s="164"/>
    </row>
    <row r="527" customHeight="true" spans="1:4">
      <c r="A527" s="164"/>
      <c r="B527" s="164"/>
      <c r="C527" s="164"/>
      <c r="D527" s="164"/>
    </row>
    <row r="528" customHeight="true" spans="1:4">
      <c r="A528" s="164"/>
      <c r="B528" s="164"/>
      <c r="C528" s="164"/>
      <c r="D528" s="164"/>
    </row>
    <row r="529" customHeight="true" spans="1:4">
      <c r="A529" s="164"/>
      <c r="B529" s="164"/>
      <c r="C529" s="164"/>
      <c r="D529" s="164"/>
    </row>
    <row r="530" customHeight="true" spans="1:4">
      <c r="A530" s="164"/>
      <c r="B530" s="164"/>
      <c r="C530" s="164"/>
      <c r="D530" s="164"/>
    </row>
    <row r="531" customHeight="true" spans="1:4">
      <c r="A531" s="164"/>
      <c r="B531" s="164"/>
      <c r="C531" s="164"/>
      <c r="D531" s="164"/>
    </row>
    <row r="532" customHeight="true" spans="1:4">
      <c r="A532" s="164"/>
      <c r="B532" s="164"/>
      <c r="C532" s="164"/>
      <c r="D532" s="164"/>
    </row>
    <row r="533" customHeight="true" spans="1:4">
      <c r="A533" s="164"/>
      <c r="B533" s="164"/>
      <c r="C533" s="164"/>
      <c r="D533" s="164"/>
    </row>
    <row r="534" customHeight="true" spans="1:4">
      <c r="A534" s="164"/>
      <c r="B534" s="164"/>
      <c r="C534" s="164"/>
      <c r="D534" s="164"/>
    </row>
    <row r="535" customHeight="true" spans="1:4">
      <c r="A535" s="164"/>
      <c r="B535" s="164"/>
      <c r="C535" s="164"/>
      <c r="D535" s="164"/>
    </row>
    <row r="536" customHeight="true" spans="1:4">
      <c r="A536" s="164"/>
      <c r="B536" s="164"/>
      <c r="C536" s="164"/>
      <c r="D536" s="164"/>
    </row>
    <row r="537" customHeight="true" spans="1:4">
      <c r="A537" s="164"/>
      <c r="B537" s="164"/>
      <c r="C537" s="164"/>
      <c r="D537" s="164"/>
    </row>
    <row r="538" customHeight="true" spans="1:4">
      <c r="A538" s="164"/>
      <c r="B538" s="164"/>
      <c r="C538" s="164"/>
      <c r="D538" s="164"/>
    </row>
    <row r="539" customHeight="true" spans="1:4">
      <c r="A539" s="164"/>
      <c r="B539" s="164"/>
      <c r="C539" s="164"/>
      <c r="D539" s="164"/>
    </row>
    <row r="540" customHeight="true" spans="1:4">
      <c r="A540" s="164"/>
      <c r="B540" s="164"/>
      <c r="C540" s="164"/>
      <c r="D540" s="164"/>
    </row>
    <row r="541" customHeight="true" spans="1:4">
      <c r="A541" s="164"/>
      <c r="B541" s="164"/>
      <c r="C541" s="164"/>
      <c r="D541" s="164"/>
    </row>
    <row r="542" customHeight="true" spans="1:4">
      <c r="A542" s="164"/>
      <c r="B542" s="164"/>
      <c r="C542" s="164"/>
      <c r="D542" s="164"/>
    </row>
    <row r="543" customHeight="true" spans="1:4">
      <c r="A543" s="164"/>
      <c r="B543" s="164"/>
      <c r="C543" s="164"/>
      <c r="D543" s="164"/>
    </row>
    <row r="544" customHeight="true" spans="1:4">
      <c r="A544" s="164"/>
      <c r="B544" s="164"/>
      <c r="C544" s="164"/>
      <c r="D544" s="164"/>
    </row>
    <row r="545" customHeight="true" spans="1:4">
      <c r="A545" s="164"/>
      <c r="B545" s="164"/>
      <c r="C545" s="164"/>
      <c r="D545" s="164"/>
    </row>
    <row r="546" customHeight="true" spans="1:4">
      <c r="A546" s="164"/>
      <c r="B546" s="164"/>
      <c r="C546" s="164"/>
      <c r="D546" s="164"/>
    </row>
    <row r="547" customHeight="true" spans="1:4">
      <c r="A547" s="164"/>
      <c r="B547" s="164"/>
      <c r="C547" s="164"/>
      <c r="D547" s="164"/>
    </row>
    <row r="548" customHeight="true" spans="1:4">
      <c r="A548" s="164"/>
      <c r="B548" s="164"/>
      <c r="C548" s="164"/>
      <c r="D548" s="164"/>
    </row>
    <row r="549" customHeight="true" spans="1:4">
      <c r="A549" s="164"/>
      <c r="B549" s="164"/>
      <c r="C549" s="164"/>
      <c r="D549" s="164"/>
    </row>
    <row r="550" customHeight="true" spans="1:4">
      <c r="A550" s="164"/>
      <c r="B550" s="164"/>
      <c r="C550" s="164"/>
      <c r="D550" s="164"/>
    </row>
    <row r="551" customHeight="true" spans="1:4">
      <c r="A551" s="164"/>
      <c r="B551" s="164"/>
      <c r="C551" s="164"/>
      <c r="D551" s="164"/>
    </row>
    <row r="552" customHeight="true" spans="1:4">
      <c r="A552" s="164"/>
      <c r="B552" s="164"/>
      <c r="C552" s="164"/>
      <c r="D552" s="164"/>
    </row>
    <row r="553" customHeight="true" spans="1:4">
      <c r="A553" s="164"/>
      <c r="B553" s="164"/>
      <c r="C553" s="164"/>
      <c r="D553" s="164"/>
    </row>
    <row r="554" customHeight="true" spans="1:4">
      <c r="A554" s="164"/>
      <c r="B554" s="164"/>
      <c r="C554" s="164"/>
      <c r="D554" s="164"/>
    </row>
    <row r="555" customHeight="true" spans="1:4">
      <c r="A555" s="164"/>
      <c r="B555" s="164"/>
      <c r="C555" s="164"/>
      <c r="D555" s="164"/>
    </row>
    <row r="556" customHeight="true" spans="1:4">
      <c r="A556" s="164"/>
      <c r="B556" s="164"/>
      <c r="C556" s="164"/>
      <c r="D556" s="164"/>
    </row>
    <row r="557" customHeight="true" spans="1:4">
      <c r="A557" s="164"/>
      <c r="B557" s="164"/>
      <c r="C557" s="164"/>
      <c r="D557" s="164"/>
    </row>
    <row r="558" customHeight="true" spans="1:4">
      <c r="A558" s="164"/>
      <c r="B558" s="164"/>
      <c r="C558" s="164"/>
      <c r="D558" s="164"/>
    </row>
    <row r="559" customHeight="true" spans="1:4">
      <c r="A559" s="164"/>
      <c r="B559" s="164"/>
      <c r="C559" s="164"/>
      <c r="D559" s="164"/>
    </row>
    <row r="560" customHeight="true" spans="1:4">
      <c r="A560" s="164"/>
      <c r="B560" s="164"/>
      <c r="C560" s="164"/>
      <c r="D560" s="164"/>
    </row>
    <row r="561" customHeight="true" spans="1:4">
      <c r="A561" s="164"/>
      <c r="B561" s="164"/>
      <c r="C561" s="164"/>
      <c r="D561" s="164"/>
    </row>
    <row r="562" customHeight="true" spans="1:4">
      <c r="A562" s="164"/>
      <c r="B562" s="164"/>
      <c r="C562" s="164"/>
      <c r="D562" s="164"/>
    </row>
    <row r="563" customHeight="true" spans="1:4">
      <c r="A563" s="164"/>
      <c r="B563" s="164"/>
      <c r="C563" s="164"/>
      <c r="D563" s="164"/>
    </row>
    <row r="564" customHeight="true" spans="1:4">
      <c r="A564" s="164"/>
      <c r="B564" s="164"/>
      <c r="C564" s="164"/>
      <c r="D564" s="164"/>
    </row>
    <row r="565" customHeight="true" spans="1:4">
      <c r="A565" s="164"/>
      <c r="B565" s="164"/>
      <c r="C565" s="164"/>
      <c r="D565" s="164"/>
    </row>
    <row r="566" customHeight="true" spans="1:4">
      <c r="A566" s="164"/>
      <c r="B566" s="164"/>
      <c r="C566" s="164"/>
      <c r="D566" s="164"/>
    </row>
    <row r="567" customHeight="true" spans="1:4">
      <c r="A567" s="164"/>
      <c r="B567" s="164"/>
      <c r="C567" s="164"/>
      <c r="D567" s="164"/>
    </row>
    <row r="568" customHeight="true" spans="1:4">
      <c r="A568" s="164"/>
      <c r="B568" s="164"/>
      <c r="C568" s="164"/>
      <c r="D568" s="164"/>
    </row>
    <row r="569" customHeight="true" spans="1:4">
      <c r="A569" s="164"/>
      <c r="B569" s="164"/>
      <c r="C569" s="164"/>
      <c r="D569" s="164"/>
    </row>
    <row r="570" customHeight="true" spans="1:4">
      <c r="A570" s="164"/>
      <c r="B570" s="164"/>
      <c r="C570" s="164"/>
      <c r="D570" s="164"/>
    </row>
    <row r="571" customHeight="true" spans="1:4">
      <c r="A571" s="164"/>
      <c r="B571" s="164"/>
      <c r="C571" s="164"/>
      <c r="D571" s="164"/>
    </row>
    <row r="572" customHeight="true" spans="1:4">
      <c r="A572" s="164"/>
      <c r="B572" s="164"/>
      <c r="C572" s="164"/>
      <c r="D572" s="164"/>
    </row>
    <row r="573" customHeight="true" spans="1:4">
      <c r="A573" s="164"/>
      <c r="B573" s="164"/>
      <c r="C573" s="164"/>
      <c r="D573" s="164"/>
    </row>
    <row r="574" customHeight="true" spans="1:4">
      <c r="A574" s="164"/>
      <c r="B574" s="164"/>
      <c r="C574" s="164"/>
      <c r="D574" s="164"/>
    </row>
    <row r="575" customHeight="true" spans="1:4">
      <c r="A575" s="164"/>
      <c r="B575" s="164"/>
      <c r="C575" s="164"/>
      <c r="D575" s="164"/>
    </row>
    <row r="576" customHeight="true" spans="1:4">
      <c r="A576" s="164"/>
      <c r="B576" s="164"/>
      <c r="C576" s="164"/>
      <c r="D576" s="164"/>
    </row>
    <row r="577" customHeight="true" spans="1:4">
      <c r="A577" s="164"/>
      <c r="B577" s="164"/>
      <c r="C577" s="164"/>
      <c r="D577" s="164"/>
    </row>
    <row r="578" customHeight="true" spans="1:4">
      <c r="A578" s="164"/>
      <c r="B578" s="164"/>
      <c r="C578" s="164"/>
      <c r="D578" s="164"/>
    </row>
    <row r="579" customHeight="true" spans="1:4">
      <c r="A579" s="164"/>
      <c r="B579" s="164"/>
      <c r="C579" s="164"/>
      <c r="D579" s="164"/>
    </row>
    <row r="580" customHeight="true" spans="1:4">
      <c r="A580" s="164"/>
      <c r="B580" s="164"/>
      <c r="C580" s="164"/>
      <c r="D580" s="164"/>
    </row>
    <row r="581" customHeight="true" spans="1:4">
      <c r="A581" s="164"/>
      <c r="B581" s="164"/>
      <c r="C581" s="164"/>
      <c r="D581" s="164"/>
    </row>
    <row r="582" customHeight="true" spans="1:4">
      <c r="A582" s="164"/>
      <c r="B582" s="164"/>
      <c r="C582" s="164"/>
      <c r="D582" s="164"/>
    </row>
    <row r="583" customHeight="true" spans="1:4">
      <c r="A583" s="164"/>
      <c r="B583" s="164"/>
      <c r="C583" s="164"/>
      <c r="D583" s="164"/>
    </row>
    <row r="584" customHeight="true" spans="1:4">
      <c r="A584" s="164"/>
      <c r="B584" s="164"/>
      <c r="C584" s="164"/>
      <c r="D584" s="164"/>
    </row>
    <row r="585" customHeight="true" spans="1:4">
      <c r="A585" s="164"/>
      <c r="B585" s="164"/>
      <c r="C585" s="164"/>
      <c r="D585" s="164"/>
    </row>
    <row r="586" customHeight="true" spans="1:4">
      <c r="A586" s="164"/>
      <c r="B586" s="164"/>
      <c r="C586" s="164"/>
      <c r="D586" s="164"/>
    </row>
    <row r="587" customHeight="true" spans="1:4">
      <c r="A587" s="164"/>
      <c r="B587" s="164"/>
      <c r="C587" s="164"/>
      <c r="D587" s="164"/>
    </row>
    <row r="588" customHeight="true" spans="1:4">
      <c r="A588" s="164"/>
      <c r="B588" s="164"/>
      <c r="C588" s="164"/>
      <c r="D588" s="164"/>
    </row>
    <row r="589" customHeight="true" spans="1:4">
      <c r="A589" s="164"/>
      <c r="B589" s="164"/>
      <c r="C589" s="164"/>
      <c r="D589" s="164"/>
    </row>
    <row r="590" customHeight="true" spans="1:4">
      <c r="A590" s="164"/>
      <c r="B590" s="164"/>
      <c r="C590" s="164"/>
      <c r="D590" s="164"/>
    </row>
    <row r="591" customHeight="true" spans="1:4">
      <c r="A591" s="164"/>
      <c r="B591" s="164"/>
      <c r="C591" s="164"/>
      <c r="D591" s="164"/>
    </row>
    <row r="592" customHeight="true" spans="1:4">
      <c r="A592" s="164"/>
      <c r="B592" s="164"/>
      <c r="C592" s="164"/>
      <c r="D592" s="164"/>
    </row>
    <row r="593" customHeight="true" spans="1:4">
      <c r="A593" s="164"/>
      <c r="B593" s="164"/>
      <c r="C593" s="164"/>
      <c r="D593" s="164"/>
    </row>
    <row r="594" customHeight="true" spans="1:4">
      <c r="A594" s="164"/>
      <c r="B594" s="164"/>
      <c r="C594" s="164"/>
      <c r="D594" s="164"/>
    </row>
    <row r="595" customHeight="true" spans="1:4">
      <c r="A595" s="164"/>
      <c r="B595" s="164"/>
      <c r="C595" s="164"/>
      <c r="D595" s="164"/>
    </row>
    <row r="596" customHeight="true" spans="1:4">
      <c r="A596" s="164"/>
      <c r="B596" s="164"/>
      <c r="C596" s="164"/>
      <c r="D596" s="164"/>
    </row>
    <row r="597" customHeight="true" spans="1:4">
      <c r="A597" s="164"/>
      <c r="B597" s="164"/>
      <c r="C597" s="164"/>
      <c r="D597" s="164"/>
    </row>
    <row r="598" customHeight="true" spans="1:4">
      <c r="A598" s="164"/>
      <c r="B598" s="164"/>
      <c r="C598" s="164"/>
      <c r="D598" s="164"/>
    </row>
    <row r="599" customHeight="true" spans="1:4">
      <c r="A599" s="164"/>
      <c r="B599" s="164"/>
      <c r="C599" s="164"/>
      <c r="D599" s="164"/>
    </row>
    <row r="600" customHeight="true" spans="1:4">
      <c r="A600" s="164"/>
      <c r="B600" s="164"/>
      <c r="C600" s="164"/>
      <c r="D600" s="164"/>
    </row>
    <row r="601" customHeight="true" spans="1:4">
      <c r="A601" s="164"/>
      <c r="B601" s="164"/>
      <c r="C601" s="164"/>
      <c r="D601" s="164"/>
    </row>
    <row r="602" customHeight="true" spans="1:4">
      <c r="A602" s="164"/>
      <c r="B602" s="164"/>
      <c r="C602" s="164"/>
      <c r="D602" s="164"/>
    </row>
    <row r="603" customHeight="true" spans="1:4">
      <c r="A603" s="164"/>
      <c r="B603" s="164"/>
      <c r="C603" s="164"/>
      <c r="D603" s="164"/>
    </row>
    <row r="604" customHeight="true" spans="1:4">
      <c r="A604" s="164"/>
      <c r="B604" s="164"/>
      <c r="C604" s="164"/>
      <c r="D604" s="164"/>
    </row>
    <row r="605" customHeight="true" spans="1:4">
      <c r="A605" s="164"/>
      <c r="B605" s="164"/>
      <c r="C605" s="164"/>
      <c r="D605" s="164"/>
    </row>
    <row r="606" customHeight="true" spans="1:4">
      <c r="A606" s="164"/>
      <c r="B606" s="164"/>
      <c r="C606" s="164"/>
      <c r="D606" s="164"/>
    </row>
    <row r="607" customHeight="true" spans="1:4">
      <c r="A607" s="164"/>
      <c r="B607" s="164"/>
      <c r="C607" s="164"/>
      <c r="D607" s="164"/>
    </row>
    <row r="608" customHeight="true" spans="1:4">
      <c r="A608" s="164"/>
      <c r="B608" s="164"/>
      <c r="C608" s="164"/>
      <c r="D608" s="164"/>
    </row>
    <row r="609" customHeight="true" spans="1:4">
      <c r="A609" s="164"/>
      <c r="B609" s="164"/>
      <c r="C609" s="164"/>
      <c r="D609" s="164"/>
    </row>
    <row r="610" customHeight="true" spans="1:4">
      <c r="A610" s="164"/>
      <c r="B610" s="164"/>
      <c r="C610" s="164"/>
      <c r="D610" s="164"/>
    </row>
    <row r="611" customHeight="true" spans="1:4">
      <c r="A611" s="164"/>
      <c r="B611" s="164"/>
      <c r="C611" s="164"/>
      <c r="D611" s="164"/>
    </row>
    <row r="612" customHeight="true" spans="1:4">
      <c r="A612" s="164"/>
      <c r="B612" s="164"/>
      <c r="C612" s="164"/>
      <c r="D612" s="164"/>
    </row>
    <row r="613" customHeight="true" spans="1:4">
      <c r="A613" s="164"/>
      <c r="B613" s="164"/>
      <c r="C613" s="164"/>
      <c r="D613" s="164"/>
    </row>
    <row r="614" customHeight="true" spans="1:4">
      <c r="A614" s="164"/>
      <c r="B614" s="164"/>
      <c r="C614" s="164"/>
      <c r="D614" s="164"/>
    </row>
    <row r="615" customHeight="true" spans="1:4">
      <c r="A615" s="164"/>
      <c r="B615" s="164"/>
      <c r="C615" s="164"/>
      <c r="D615" s="164"/>
    </row>
    <row r="616" customHeight="true" spans="1:4">
      <c r="A616" s="164"/>
      <c r="B616" s="164"/>
      <c r="C616" s="164"/>
      <c r="D616" s="164"/>
    </row>
    <row r="617" customHeight="true" spans="1:4">
      <c r="A617" s="164"/>
      <c r="B617" s="164"/>
      <c r="C617" s="164"/>
      <c r="D617" s="164"/>
    </row>
    <row r="618" customHeight="true" spans="1:4">
      <c r="A618" s="164"/>
      <c r="B618" s="164"/>
      <c r="C618" s="164"/>
      <c r="D618" s="164"/>
    </row>
    <row r="619" customHeight="true" spans="1:4">
      <c r="A619" s="164"/>
      <c r="B619" s="164"/>
      <c r="C619" s="164"/>
      <c r="D619" s="164"/>
    </row>
    <row r="620" customHeight="true" spans="1:4">
      <c r="A620" s="164"/>
      <c r="B620" s="164"/>
      <c r="C620" s="164"/>
      <c r="D620" s="164"/>
    </row>
    <row r="621" customHeight="true" spans="1:4">
      <c r="A621" s="164"/>
      <c r="B621" s="164"/>
      <c r="C621" s="164"/>
      <c r="D621" s="164"/>
    </row>
    <row r="622" customHeight="true" spans="1:4">
      <c r="A622" s="164"/>
      <c r="B622" s="164"/>
      <c r="C622" s="164"/>
      <c r="D622" s="164"/>
    </row>
    <row r="623" customHeight="true" spans="1:4">
      <c r="A623" s="164"/>
      <c r="B623" s="164"/>
      <c r="C623" s="164"/>
      <c r="D623" s="164"/>
    </row>
    <row r="624" customHeight="true" spans="1:4">
      <c r="A624" s="164"/>
      <c r="B624" s="164"/>
      <c r="C624" s="164"/>
      <c r="D624" s="164"/>
    </row>
    <row r="625" customHeight="true" spans="1:4">
      <c r="A625" s="164"/>
      <c r="B625" s="164"/>
      <c r="C625" s="164"/>
      <c r="D625" s="164"/>
    </row>
    <row r="626" customHeight="true" spans="1:4">
      <c r="A626" s="164"/>
      <c r="B626" s="164"/>
      <c r="C626" s="164"/>
      <c r="D626" s="164"/>
    </row>
    <row r="627" customHeight="true" spans="1:4">
      <c r="A627" s="164"/>
      <c r="B627" s="164"/>
      <c r="C627" s="164"/>
      <c r="D627" s="164"/>
    </row>
    <row r="628" customHeight="true" spans="1:4">
      <c r="A628" s="164"/>
      <c r="B628" s="164"/>
      <c r="C628" s="164"/>
      <c r="D628" s="164"/>
    </row>
    <row r="629" customHeight="true" spans="1:4">
      <c r="A629" s="164"/>
      <c r="B629" s="164"/>
      <c r="C629" s="164"/>
      <c r="D629" s="164"/>
    </row>
    <row r="630" customHeight="true" spans="1:4">
      <c r="A630" s="164"/>
      <c r="B630" s="164"/>
      <c r="C630" s="164"/>
      <c r="D630" s="164"/>
    </row>
    <row r="631" customHeight="true" spans="1:4">
      <c r="A631" s="164"/>
      <c r="B631" s="164"/>
      <c r="C631" s="164"/>
      <c r="D631" s="164"/>
    </row>
    <row r="632" customHeight="true" spans="1:4">
      <c r="A632" s="164"/>
      <c r="B632" s="164"/>
      <c r="C632" s="164"/>
      <c r="D632" s="164"/>
    </row>
    <row r="633" customHeight="true" spans="1:4">
      <c r="A633" s="164"/>
      <c r="B633" s="164"/>
      <c r="C633" s="164"/>
      <c r="D633" s="164"/>
    </row>
    <row r="634" customHeight="true" spans="1:4">
      <c r="A634" s="164"/>
      <c r="B634" s="164"/>
      <c r="C634" s="164"/>
      <c r="D634" s="164"/>
    </row>
    <row r="635" customHeight="true" spans="1:4">
      <c r="A635" s="164"/>
      <c r="B635" s="164"/>
      <c r="C635" s="164"/>
      <c r="D635" s="164"/>
    </row>
    <row r="636" customHeight="true" spans="1:4">
      <c r="A636" s="164"/>
      <c r="B636" s="164"/>
      <c r="C636" s="164"/>
      <c r="D636" s="164"/>
    </row>
    <row r="637" customHeight="true" spans="1:4">
      <c r="A637" s="164"/>
      <c r="B637" s="164"/>
      <c r="C637" s="164"/>
      <c r="D637" s="164"/>
    </row>
    <row r="638" customHeight="true" spans="1:4">
      <c r="A638" s="164"/>
      <c r="B638" s="164"/>
      <c r="C638" s="164"/>
      <c r="D638" s="164"/>
    </row>
    <row r="639" customHeight="true" spans="1:4">
      <c r="A639" s="164"/>
      <c r="B639" s="164"/>
      <c r="C639" s="164"/>
      <c r="D639" s="164"/>
    </row>
    <row r="640" customHeight="true" spans="1:4">
      <c r="A640" s="164"/>
      <c r="B640" s="164"/>
      <c r="C640" s="164"/>
      <c r="D640" s="164"/>
    </row>
    <row r="641" customHeight="true" spans="1:4">
      <c r="A641" s="164"/>
      <c r="B641" s="164"/>
      <c r="C641" s="164"/>
      <c r="D641" s="164"/>
    </row>
    <row r="642" customHeight="true" spans="1:4">
      <c r="A642" s="164"/>
      <c r="B642" s="164"/>
      <c r="C642" s="164"/>
      <c r="D642" s="164"/>
    </row>
    <row r="643" customHeight="true" spans="1:4">
      <c r="A643" s="164"/>
      <c r="B643" s="164"/>
      <c r="C643" s="164"/>
      <c r="D643" s="164"/>
    </row>
    <row r="644" customHeight="true" spans="1:4">
      <c r="A644" s="164"/>
      <c r="B644" s="164"/>
      <c r="C644" s="164"/>
      <c r="D644" s="164"/>
    </row>
    <row r="645" customHeight="true" spans="1:4">
      <c r="A645" s="164"/>
      <c r="B645" s="164"/>
      <c r="C645" s="164"/>
      <c r="D645" s="164"/>
    </row>
    <row r="646" customHeight="true" spans="1:4">
      <c r="A646" s="164"/>
      <c r="B646" s="164"/>
      <c r="C646" s="164"/>
      <c r="D646" s="164"/>
    </row>
    <row r="647" customHeight="true" spans="1:4">
      <c r="A647" s="164"/>
      <c r="B647" s="164"/>
      <c r="C647" s="164"/>
      <c r="D647" s="164"/>
    </row>
    <row r="648" customHeight="true" spans="1:4">
      <c r="A648" s="164"/>
      <c r="B648" s="164"/>
      <c r="C648" s="164"/>
      <c r="D648" s="164"/>
    </row>
    <row r="649" customHeight="true" spans="1:4">
      <c r="A649" s="164"/>
      <c r="B649" s="164"/>
      <c r="C649" s="164"/>
      <c r="D649" s="164"/>
    </row>
    <row r="650" customHeight="true" spans="1:4">
      <c r="A650" s="164"/>
      <c r="B650" s="164"/>
      <c r="C650" s="164"/>
      <c r="D650" s="164"/>
    </row>
    <row r="651" customHeight="true" spans="1:4">
      <c r="A651" s="164"/>
      <c r="B651" s="164"/>
      <c r="C651" s="164"/>
      <c r="D651" s="164"/>
    </row>
    <row r="652" customHeight="true" spans="1:4">
      <c r="A652" s="164"/>
      <c r="B652" s="164"/>
      <c r="C652" s="164"/>
      <c r="D652" s="164"/>
    </row>
    <row r="653" customHeight="true" spans="1:4">
      <c r="A653" s="164"/>
      <c r="B653" s="164"/>
      <c r="C653" s="164"/>
      <c r="D653" s="164"/>
    </row>
    <row r="654" customHeight="true" spans="1:4">
      <c r="A654" s="164"/>
      <c r="B654" s="164"/>
      <c r="C654" s="164"/>
      <c r="D654" s="164"/>
    </row>
    <row r="655" customHeight="true" spans="1:4">
      <c r="A655" s="164"/>
      <c r="B655" s="164"/>
      <c r="C655" s="164"/>
      <c r="D655" s="164"/>
    </row>
    <row r="656" customHeight="true" spans="1:4">
      <c r="A656" s="164"/>
      <c r="B656" s="164"/>
      <c r="C656" s="164"/>
      <c r="D656" s="164"/>
    </row>
    <row r="657" customHeight="true" spans="1:4">
      <c r="A657" s="164"/>
      <c r="B657" s="164"/>
      <c r="C657" s="164"/>
      <c r="D657" s="164"/>
    </row>
    <row r="658" customHeight="true" spans="1:4">
      <c r="A658" s="164"/>
      <c r="B658" s="164"/>
      <c r="C658" s="164"/>
      <c r="D658" s="164"/>
    </row>
    <row r="659" customHeight="true" spans="1:4">
      <c r="A659" s="164"/>
      <c r="B659" s="164"/>
      <c r="C659" s="164"/>
      <c r="D659" s="164"/>
    </row>
    <row r="660" customHeight="true" spans="1:4">
      <c r="A660" s="164"/>
      <c r="B660" s="164"/>
      <c r="C660" s="164"/>
      <c r="D660" s="164"/>
    </row>
    <row r="661" customHeight="true" spans="1:4">
      <c r="A661" s="164"/>
      <c r="B661" s="164"/>
      <c r="C661" s="164"/>
      <c r="D661" s="164"/>
    </row>
    <row r="662" customHeight="true" spans="1:4">
      <c r="A662" s="164"/>
      <c r="B662" s="164"/>
      <c r="C662" s="164"/>
      <c r="D662" s="164"/>
    </row>
    <row r="663" customHeight="true" spans="1:4">
      <c r="A663" s="164"/>
      <c r="B663" s="164"/>
      <c r="C663" s="164"/>
      <c r="D663" s="164"/>
    </row>
    <row r="664" customHeight="true" spans="1:4">
      <c r="A664" s="164"/>
      <c r="B664" s="164"/>
      <c r="C664" s="164"/>
      <c r="D664" s="164"/>
    </row>
    <row r="665" customHeight="true" spans="1:4">
      <c r="A665" s="164"/>
      <c r="B665" s="164"/>
      <c r="C665" s="164"/>
      <c r="D665" s="164"/>
    </row>
    <row r="666" customHeight="true" spans="1:4">
      <c r="A666" s="164"/>
      <c r="B666" s="164"/>
      <c r="C666" s="164"/>
      <c r="D666" s="164"/>
    </row>
    <row r="667" customHeight="true" spans="1:4">
      <c r="A667" s="164"/>
      <c r="B667" s="164"/>
      <c r="C667" s="164"/>
      <c r="D667" s="164"/>
    </row>
    <row r="668" customHeight="true" spans="1:4">
      <c r="A668" s="164"/>
      <c r="B668" s="164"/>
      <c r="C668" s="164"/>
      <c r="D668" s="164"/>
    </row>
    <row r="669" customHeight="true" spans="1:4">
      <c r="A669" s="164"/>
      <c r="B669" s="164"/>
      <c r="C669" s="164"/>
      <c r="D669" s="164"/>
    </row>
    <row r="670" customHeight="true" spans="1:4">
      <c r="A670" s="164"/>
      <c r="B670" s="164"/>
      <c r="C670" s="164"/>
      <c r="D670" s="164"/>
    </row>
    <row r="671" customHeight="true" spans="1:4">
      <c r="A671" s="164"/>
      <c r="B671" s="164"/>
      <c r="C671" s="164"/>
      <c r="D671" s="164"/>
    </row>
    <row r="672" customHeight="true" spans="1:4">
      <c r="A672" s="164"/>
      <c r="B672" s="164"/>
      <c r="C672" s="164"/>
      <c r="D672" s="164"/>
    </row>
    <row r="673" customHeight="true" spans="1:4">
      <c r="A673" s="164"/>
      <c r="B673" s="164"/>
      <c r="C673" s="164"/>
      <c r="D673" s="164"/>
    </row>
    <row r="674" customHeight="true" spans="1:4">
      <c r="A674" s="164"/>
      <c r="B674" s="164"/>
      <c r="C674" s="164"/>
      <c r="D674" s="164"/>
    </row>
    <row r="675" customHeight="true" spans="1:4">
      <c r="A675" s="164"/>
      <c r="B675" s="164"/>
      <c r="C675" s="164"/>
      <c r="D675" s="164"/>
    </row>
    <row r="676" customHeight="true" spans="1:4">
      <c r="A676" s="164"/>
      <c r="B676" s="164"/>
      <c r="C676" s="164"/>
      <c r="D676" s="164"/>
    </row>
    <row r="677" customHeight="true" spans="1:4">
      <c r="A677" s="164"/>
      <c r="B677" s="164"/>
      <c r="C677" s="164"/>
      <c r="D677" s="164"/>
    </row>
    <row r="678" customHeight="true" spans="1:4">
      <c r="A678" s="164"/>
      <c r="B678" s="164"/>
      <c r="C678" s="164"/>
      <c r="D678" s="164"/>
    </row>
    <row r="679" customHeight="true" spans="1:4">
      <c r="A679" s="164"/>
      <c r="B679" s="164"/>
      <c r="C679" s="164"/>
      <c r="D679" s="164"/>
    </row>
    <row r="680" customHeight="true" spans="1:4">
      <c r="A680" s="164"/>
      <c r="B680" s="164"/>
      <c r="C680" s="164"/>
      <c r="D680" s="164"/>
    </row>
    <row r="681" customHeight="true" spans="1:4">
      <c r="A681" s="164"/>
      <c r="B681" s="164"/>
      <c r="C681" s="164"/>
      <c r="D681" s="164"/>
    </row>
    <row r="682" customHeight="true" spans="1:4">
      <c r="A682" s="164"/>
      <c r="B682" s="164"/>
      <c r="C682" s="164"/>
      <c r="D682" s="164"/>
    </row>
    <row r="683" customHeight="true" spans="1:4">
      <c r="A683" s="164"/>
      <c r="B683" s="164"/>
      <c r="C683" s="164"/>
      <c r="D683" s="164"/>
    </row>
    <row r="684" customHeight="true" spans="1:4">
      <c r="A684" s="164"/>
      <c r="B684" s="164"/>
      <c r="C684" s="164"/>
      <c r="D684" s="164"/>
    </row>
    <row r="685" customHeight="true" spans="1:4">
      <c r="A685" s="164"/>
      <c r="B685" s="164"/>
      <c r="C685" s="164"/>
      <c r="D685" s="164"/>
    </row>
    <row r="686" customHeight="true" spans="1:4">
      <c r="A686" s="164"/>
      <c r="B686" s="164"/>
      <c r="C686" s="164"/>
      <c r="D686" s="164"/>
    </row>
    <row r="687" customHeight="true" spans="1:4">
      <c r="A687" s="164"/>
      <c r="B687" s="164"/>
      <c r="C687" s="164"/>
      <c r="D687" s="164"/>
    </row>
    <row r="688" customHeight="true" spans="1:4">
      <c r="A688" s="164"/>
      <c r="B688" s="164"/>
      <c r="C688" s="164"/>
      <c r="D688" s="164"/>
    </row>
    <row r="689" customHeight="true" spans="1:4">
      <c r="A689" s="164"/>
      <c r="B689" s="164"/>
      <c r="C689" s="164"/>
      <c r="D689" s="164"/>
    </row>
    <row r="690" customHeight="true" spans="1:4">
      <c r="A690" s="164"/>
      <c r="B690" s="164"/>
      <c r="C690" s="164"/>
      <c r="D690" s="164"/>
    </row>
    <row r="691" customHeight="true" spans="1:4">
      <c r="A691" s="164"/>
      <c r="B691" s="164"/>
      <c r="C691" s="164"/>
      <c r="D691" s="164"/>
    </row>
    <row r="692" customHeight="true" spans="1:4">
      <c r="A692" s="164"/>
      <c r="B692" s="164"/>
      <c r="C692" s="164"/>
      <c r="D692" s="164"/>
    </row>
    <row r="693" customHeight="true" spans="1:4">
      <c r="A693" s="164"/>
      <c r="B693" s="164"/>
      <c r="C693" s="164"/>
      <c r="D693" s="164"/>
    </row>
    <row r="694" customHeight="true" spans="1:4">
      <c r="A694" s="164"/>
      <c r="B694" s="164"/>
      <c r="C694" s="164"/>
      <c r="D694" s="164"/>
    </row>
    <row r="695" customHeight="true" spans="1:4">
      <c r="A695" s="164"/>
      <c r="B695" s="164"/>
      <c r="C695" s="164"/>
      <c r="D695" s="164"/>
    </row>
    <row r="696" customHeight="true" spans="1:4">
      <c r="A696" s="164"/>
      <c r="B696" s="164"/>
      <c r="C696" s="164"/>
      <c r="D696" s="164"/>
    </row>
    <row r="697" customHeight="true" spans="1:4">
      <c r="A697" s="164"/>
      <c r="B697" s="164"/>
      <c r="C697" s="164"/>
      <c r="D697" s="164"/>
    </row>
    <row r="698" customHeight="true" spans="1:4">
      <c r="A698" s="164"/>
      <c r="B698" s="164"/>
      <c r="C698" s="164"/>
      <c r="D698" s="164"/>
    </row>
    <row r="699" customHeight="true" spans="1:4">
      <c r="A699" s="164"/>
      <c r="B699" s="164"/>
      <c r="C699" s="164"/>
      <c r="D699" s="164"/>
    </row>
    <row r="700" customHeight="true" spans="1:4">
      <c r="A700" s="164"/>
      <c r="B700" s="164"/>
      <c r="C700" s="164"/>
      <c r="D700" s="164"/>
    </row>
    <row r="701" customHeight="true" spans="1:4">
      <c r="A701" s="164"/>
      <c r="B701" s="164"/>
      <c r="C701" s="164"/>
      <c r="D701" s="164"/>
    </row>
    <row r="702" customHeight="true" spans="1:4">
      <c r="A702" s="164"/>
      <c r="B702" s="164"/>
      <c r="C702" s="164"/>
      <c r="D702" s="164"/>
    </row>
    <row r="703" customHeight="true" spans="1:4">
      <c r="A703" s="164"/>
      <c r="B703" s="164"/>
      <c r="C703" s="164"/>
      <c r="D703" s="164"/>
    </row>
    <row r="704" customHeight="true" spans="1:4">
      <c r="A704" s="164"/>
      <c r="B704" s="164"/>
      <c r="C704" s="164"/>
      <c r="D704" s="164"/>
    </row>
    <row r="705" customHeight="true" spans="1:4">
      <c r="A705" s="164"/>
      <c r="B705" s="164"/>
      <c r="C705" s="164"/>
      <c r="D705" s="164"/>
    </row>
    <row r="706" customHeight="true" spans="1:4">
      <c r="A706" s="164"/>
      <c r="B706" s="164"/>
      <c r="C706" s="164"/>
      <c r="D706" s="164"/>
    </row>
    <row r="707" customHeight="true" spans="1:4">
      <c r="A707" s="164"/>
      <c r="B707" s="164"/>
      <c r="C707" s="164"/>
      <c r="D707" s="164"/>
    </row>
    <row r="708" customHeight="true" spans="1:4">
      <c r="A708" s="164"/>
      <c r="B708" s="164"/>
      <c r="C708" s="164"/>
      <c r="D708" s="164"/>
    </row>
    <row r="709" customHeight="true" spans="1:4">
      <c r="A709" s="164"/>
      <c r="B709" s="164"/>
      <c r="C709" s="164"/>
      <c r="D709" s="164"/>
    </row>
    <row r="710" customHeight="true" spans="1:4">
      <c r="A710" s="164"/>
      <c r="B710" s="164"/>
      <c r="C710" s="164"/>
      <c r="D710" s="164"/>
    </row>
    <row r="711" customHeight="true" spans="1:4">
      <c r="A711" s="164"/>
      <c r="B711" s="164"/>
      <c r="C711" s="164"/>
      <c r="D711" s="164"/>
    </row>
    <row r="712" customHeight="true" spans="1:4">
      <c r="A712" s="164"/>
      <c r="B712" s="164"/>
      <c r="C712" s="164"/>
      <c r="D712" s="164"/>
    </row>
    <row r="713" customHeight="true" spans="1:4">
      <c r="A713" s="164"/>
      <c r="B713" s="164"/>
      <c r="C713" s="164"/>
      <c r="D713" s="164"/>
    </row>
    <row r="714" customHeight="true" spans="1:4">
      <c r="A714" s="164"/>
      <c r="B714" s="164"/>
      <c r="C714" s="164"/>
      <c r="D714" s="164"/>
    </row>
    <row r="715" customHeight="true" spans="1:4">
      <c r="A715" s="164"/>
      <c r="B715" s="164"/>
      <c r="C715" s="164"/>
      <c r="D715" s="164"/>
    </row>
    <row r="716" customHeight="true" spans="1:4">
      <c r="A716" s="164"/>
      <c r="B716" s="164"/>
      <c r="C716" s="164"/>
      <c r="D716" s="164"/>
    </row>
    <row r="717" customHeight="true" spans="1:4">
      <c r="A717" s="164"/>
      <c r="B717" s="164"/>
      <c r="C717" s="164"/>
      <c r="D717" s="164"/>
    </row>
    <row r="718" customHeight="true" spans="1:4">
      <c r="A718" s="164"/>
      <c r="B718" s="164"/>
      <c r="C718" s="164"/>
      <c r="D718" s="164"/>
    </row>
    <row r="719" customHeight="true" spans="1:4">
      <c r="A719" s="164"/>
      <c r="B719" s="164"/>
      <c r="C719" s="164"/>
      <c r="D719" s="164"/>
    </row>
    <row r="720" customHeight="true" spans="1:4">
      <c r="A720" s="164"/>
      <c r="B720" s="164"/>
      <c r="C720" s="164"/>
      <c r="D720" s="164"/>
    </row>
    <row r="721" customHeight="true" spans="1:4">
      <c r="A721" s="164"/>
      <c r="B721" s="164"/>
      <c r="C721" s="164"/>
      <c r="D721" s="164"/>
    </row>
    <row r="722" customHeight="true" spans="1:4">
      <c r="A722" s="164"/>
      <c r="B722" s="164"/>
      <c r="C722" s="164"/>
      <c r="D722" s="164"/>
    </row>
    <row r="723" customHeight="true" spans="1:4">
      <c r="A723" s="164"/>
      <c r="B723" s="164"/>
      <c r="C723" s="164"/>
      <c r="D723" s="164"/>
    </row>
    <row r="724" customHeight="true" spans="1:4">
      <c r="A724" s="164"/>
      <c r="B724" s="164"/>
      <c r="C724" s="164"/>
      <c r="D724" s="164"/>
    </row>
    <row r="725" customHeight="true" spans="1:4">
      <c r="A725" s="164"/>
      <c r="B725" s="164"/>
      <c r="C725" s="164"/>
      <c r="D725" s="164"/>
    </row>
    <row r="726" customHeight="true" spans="1:4">
      <c r="A726" s="164"/>
      <c r="B726" s="164"/>
      <c r="C726" s="164"/>
      <c r="D726" s="164"/>
    </row>
    <row r="727" customHeight="true" spans="1:4">
      <c r="A727" s="164"/>
      <c r="B727" s="164"/>
      <c r="C727" s="164"/>
      <c r="D727" s="164"/>
    </row>
    <row r="728" customHeight="true" spans="1:4">
      <c r="A728" s="164"/>
      <c r="B728" s="164"/>
      <c r="C728" s="164"/>
      <c r="D728" s="164"/>
    </row>
    <row r="729" customHeight="true" spans="1:4">
      <c r="A729" s="164"/>
      <c r="B729" s="164"/>
      <c r="C729" s="164"/>
      <c r="D729" s="164"/>
    </row>
    <row r="730" customHeight="true" spans="1:4">
      <c r="A730" s="164"/>
      <c r="B730" s="164"/>
      <c r="C730" s="164"/>
      <c r="D730" s="164"/>
    </row>
    <row r="731" customHeight="true" spans="1:4">
      <c r="A731" s="164"/>
      <c r="B731" s="164"/>
      <c r="C731" s="164"/>
      <c r="D731" s="164"/>
    </row>
    <row r="732" customHeight="true" spans="1:4">
      <c r="A732" s="164"/>
      <c r="B732" s="164"/>
      <c r="C732" s="164"/>
      <c r="D732" s="164"/>
    </row>
    <row r="733" customHeight="true" spans="1:4">
      <c r="A733" s="164"/>
      <c r="B733" s="164"/>
      <c r="C733" s="164"/>
      <c r="D733" s="164"/>
    </row>
    <row r="734" customHeight="true" spans="1:4">
      <c r="A734" s="164"/>
      <c r="B734" s="164"/>
      <c r="C734" s="164"/>
      <c r="D734" s="164"/>
    </row>
    <row r="735" customHeight="true" spans="1:4">
      <c r="A735" s="164"/>
      <c r="B735" s="164"/>
      <c r="C735" s="164"/>
      <c r="D735" s="164"/>
    </row>
    <row r="736" customHeight="true" spans="1:4">
      <c r="A736" s="164"/>
      <c r="B736" s="164"/>
      <c r="C736" s="164"/>
      <c r="D736" s="164"/>
    </row>
    <row r="737" customHeight="true" spans="1:4">
      <c r="A737" s="164"/>
      <c r="B737" s="164"/>
      <c r="C737" s="164"/>
      <c r="D737" s="164"/>
    </row>
    <row r="738" customHeight="true" spans="1:4">
      <c r="A738" s="164"/>
      <c r="B738" s="164"/>
      <c r="C738" s="164"/>
      <c r="D738" s="164"/>
    </row>
    <row r="739" customHeight="true" spans="1:4">
      <c r="A739" s="164"/>
      <c r="B739" s="164"/>
      <c r="C739" s="164"/>
      <c r="D739" s="164"/>
    </row>
    <row r="740" customHeight="true" spans="1:4">
      <c r="A740" s="164"/>
      <c r="B740" s="164"/>
      <c r="C740" s="164"/>
      <c r="D740" s="164"/>
    </row>
    <row r="741" customHeight="true" spans="1:4">
      <c r="A741" s="164"/>
      <c r="B741" s="164"/>
      <c r="C741" s="164"/>
      <c r="D741" s="164"/>
    </row>
    <row r="742" customHeight="true" spans="1:4">
      <c r="A742" s="164"/>
      <c r="B742" s="164"/>
      <c r="C742" s="164"/>
      <c r="D742" s="164"/>
    </row>
    <row r="743" customHeight="true" spans="1:4">
      <c r="A743" s="164"/>
      <c r="B743" s="164"/>
      <c r="C743" s="164"/>
      <c r="D743" s="164"/>
    </row>
    <row r="744" customHeight="true" spans="1:4">
      <c r="A744" s="164"/>
      <c r="B744" s="164"/>
      <c r="C744" s="164"/>
      <c r="D744" s="164"/>
    </row>
    <row r="745" customHeight="true" spans="1:4">
      <c r="A745" s="164"/>
      <c r="B745" s="164"/>
      <c r="C745" s="164"/>
      <c r="D745" s="164"/>
    </row>
    <row r="746" customHeight="true" spans="1:4">
      <c r="A746" s="164"/>
      <c r="B746" s="164"/>
      <c r="C746" s="164"/>
      <c r="D746" s="164"/>
    </row>
    <row r="747" customHeight="true" spans="1:4">
      <c r="A747" s="164"/>
      <c r="B747" s="164"/>
      <c r="C747" s="164"/>
      <c r="D747" s="164"/>
    </row>
    <row r="748" customHeight="true" spans="1:4">
      <c r="A748" s="164"/>
      <c r="B748" s="164"/>
      <c r="C748" s="164"/>
      <c r="D748" s="164"/>
    </row>
    <row r="749" customHeight="true" spans="1:4">
      <c r="A749" s="164"/>
      <c r="B749" s="164"/>
      <c r="C749" s="164"/>
      <c r="D749" s="164"/>
    </row>
    <row r="750" customHeight="true" spans="1:4">
      <c r="A750" s="164"/>
      <c r="B750" s="164"/>
      <c r="C750" s="164"/>
      <c r="D750" s="164"/>
    </row>
    <row r="751" customHeight="true" spans="1:4">
      <c r="A751" s="164"/>
      <c r="B751" s="164"/>
      <c r="C751" s="164"/>
      <c r="D751" s="164"/>
    </row>
    <row r="752" customHeight="true" spans="1:4">
      <c r="A752" s="164"/>
      <c r="B752" s="164"/>
      <c r="C752" s="164"/>
      <c r="D752" s="164"/>
    </row>
    <row r="753" customHeight="true" spans="1:4">
      <c r="A753" s="164"/>
      <c r="B753" s="164"/>
      <c r="C753" s="164"/>
      <c r="D753" s="164"/>
    </row>
    <row r="754" customHeight="true" spans="1:4">
      <c r="A754" s="164"/>
      <c r="B754" s="164"/>
      <c r="C754" s="164"/>
      <c r="D754" s="164"/>
    </row>
    <row r="755" customHeight="true" spans="1:4">
      <c r="A755" s="164"/>
      <c r="B755" s="164"/>
      <c r="C755" s="164"/>
      <c r="D755" s="164"/>
    </row>
    <row r="756" customHeight="true" spans="1:4">
      <c r="A756" s="164"/>
      <c r="B756" s="164"/>
      <c r="C756" s="164"/>
      <c r="D756" s="164"/>
    </row>
    <row r="757" customHeight="true" spans="1:4">
      <c r="A757" s="164"/>
      <c r="B757" s="164"/>
      <c r="C757" s="164"/>
      <c r="D757" s="164"/>
    </row>
    <row r="758" customHeight="true" spans="1:4">
      <c r="A758" s="164"/>
      <c r="B758" s="164"/>
      <c r="C758" s="164"/>
      <c r="D758" s="164"/>
    </row>
    <row r="759" customHeight="true" spans="1:4">
      <c r="A759" s="164"/>
      <c r="B759" s="164"/>
      <c r="C759" s="164"/>
      <c r="D759" s="164"/>
    </row>
    <row r="760" customHeight="true" spans="1:4">
      <c r="A760" s="164"/>
      <c r="B760" s="164"/>
      <c r="C760" s="164"/>
      <c r="D760" s="164"/>
    </row>
    <row r="761" customHeight="true" spans="1:4">
      <c r="A761" s="164"/>
      <c r="B761" s="164"/>
      <c r="C761" s="164"/>
      <c r="D761" s="164"/>
    </row>
    <row r="762" customHeight="true" spans="1:4">
      <c r="A762" s="164"/>
      <c r="B762" s="164"/>
      <c r="C762" s="164"/>
      <c r="D762" s="164"/>
    </row>
    <row r="763" customHeight="true" spans="1:4">
      <c r="A763" s="164"/>
      <c r="B763" s="164"/>
      <c r="C763" s="164"/>
      <c r="D763" s="164"/>
    </row>
    <row r="764" customHeight="true" spans="1:4">
      <c r="A764" s="164"/>
      <c r="B764" s="164"/>
      <c r="C764" s="164"/>
      <c r="D764" s="164"/>
    </row>
    <row r="765" customHeight="true" spans="1:4">
      <c r="A765" s="164"/>
      <c r="B765" s="164"/>
      <c r="C765" s="164"/>
      <c r="D765" s="164"/>
    </row>
    <row r="766" customHeight="true" spans="1:4">
      <c r="A766" s="164"/>
      <c r="B766" s="164"/>
      <c r="C766" s="164"/>
      <c r="D766" s="164"/>
    </row>
    <row r="767" customHeight="true" spans="1:4">
      <c r="A767" s="164"/>
      <c r="B767" s="164"/>
      <c r="C767" s="164"/>
      <c r="D767" s="164"/>
    </row>
    <row r="768" customHeight="true" spans="1:4">
      <c r="A768" s="164"/>
      <c r="B768" s="164"/>
      <c r="C768" s="164"/>
      <c r="D768" s="164"/>
    </row>
    <row r="769" customHeight="true" spans="1:4">
      <c r="A769" s="164"/>
      <c r="B769" s="164"/>
      <c r="C769" s="164"/>
      <c r="D769" s="164"/>
    </row>
    <row r="770" customHeight="true" spans="1:4">
      <c r="A770" s="164"/>
      <c r="B770" s="164"/>
      <c r="C770" s="164"/>
      <c r="D770" s="164"/>
    </row>
    <row r="771" customHeight="true" spans="1:4">
      <c r="A771" s="164"/>
      <c r="B771" s="164"/>
      <c r="C771" s="164"/>
      <c r="D771" s="164"/>
    </row>
    <row r="772" customHeight="true" spans="1:4">
      <c r="A772" s="164"/>
      <c r="B772" s="164"/>
      <c r="C772" s="164"/>
      <c r="D772" s="164"/>
    </row>
    <row r="773" customHeight="true" spans="1:4">
      <c r="A773" s="164"/>
      <c r="B773" s="164"/>
      <c r="C773" s="164"/>
      <c r="D773" s="164"/>
    </row>
    <row r="774" customHeight="true" spans="1:4">
      <c r="A774" s="164"/>
      <c r="B774" s="164"/>
      <c r="C774" s="164"/>
      <c r="D774" s="164"/>
    </row>
    <row r="775" customHeight="true" spans="1:4">
      <c r="A775" s="164"/>
      <c r="B775" s="164"/>
      <c r="C775" s="164"/>
      <c r="D775" s="164"/>
    </row>
    <row r="776" customHeight="true" spans="1:4">
      <c r="A776" s="164"/>
      <c r="B776" s="164"/>
      <c r="C776" s="164"/>
      <c r="D776" s="164"/>
    </row>
    <row r="777" customHeight="true" spans="1:4">
      <c r="A777" s="164"/>
      <c r="B777" s="164"/>
      <c r="C777" s="164"/>
      <c r="D777" s="164"/>
    </row>
    <row r="778" customHeight="true" spans="1:4">
      <c r="A778" s="164"/>
      <c r="B778" s="164"/>
      <c r="C778" s="164"/>
      <c r="D778" s="164"/>
    </row>
    <row r="779" customHeight="true" spans="1:4">
      <c r="A779" s="164"/>
      <c r="B779" s="164"/>
      <c r="C779" s="164"/>
      <c r="D779" s="164"/>
    </row>
    <row r="780" customHeight="true" spans="1:4">
      <c r="A780" s="164"/>
      <c r="B780" s="164"/>
      <c r="C780" s="164"/>
      <c r="D780" s="164"/>
    </row>
    <row r="781" customHeight="true" spans="1:4">
      <c r="A781" s="164"/>
      <c r="B781" s="164"/>
      <c r="C781" s="164"/>
      <c r="D781" s="164"/>
    </row>
    <row r="782" customHeight="true" spans="1:4">
      <c r="A782" s="164"/>
      <c r="B782" s="164"/>
      <c r="C782" s="164"/>
      <c r="D782" s="164"/>
    </row>
    <row r="783" customHeight="true" spans="1:4">
      <c r="A783" s="164"/>
      <c r="B783" s="164"/>
      <c r="C783" s="164"/>
      <c r="D783" s="164"/>
    </row>
    <row r="784" customHeight="true" spans="1:4">
      <c r="A784" s="164"/>
      <c r="B784" s="164"/>
      <c r="C784" s="164"/>
      <c r="D784" s="164"/>
    </row>
    <row r="785" customHeight="true" spans="1:4">
      <c r="A785" s="164"/>
      <c r="B785" s="164"/>
      <c r="C785" s="164"/>
      <c r="D785" s="164"/>
    </row>
    <row r="786" customHeight="true" spans="1:4">
      <c r="A786" s="164"/>
      <c r="B786" s="164"/>
      <c r="C786" s="164"/>
      <c r="D786" s="164"/>
    </row>
    <row r="787" customHeight="true" spans="1:4">
      <c r="A787" s="164"/>
      <c r="B787" s="164"/>
      <c r="C787" s="164"/>
      <c r="D787" s="164"/>
    </row>
    <row r="788" customHeight="true" spans="1:4">
      <c r="A788" s="164"/>
      <c r="B788" s="164"/>
      <c r="C788" s="164"/>
      <c r="D788" s="164"/>
    </row>
    <row r="789" customHeight="true" spans="1:4">
      <c r="A789" s="164"/>
      <c r="B789" s="164"/>
      <c r="C789" s="164"/>
      <c r="D789" s="164"/>
    </row>
    <row r="790" customHeight="true" spans="1:4">
      <c r="A790" s="164"/>
      <c r="B790" s="164"/>
      <c r="C790" s="164"/>
      <c r="D790" s="164"/>
    </row>
    <row r="791" customHeight="true" spans="1:4">
      <c r="A791" s="164"/>
      <c r="B791" s="164"/>
      <c r="C791" s="164"/>
      <c r="D791" s="164"/>
    </row>
    <row r="792" customHeight="true" spans="1:4">
      <c r="A792" s="164"/>
      <c r="B792" s="164"/>
      <c r="C792" s="164"/>
      <c r="D792" s="164"/>
    </row>
    <row r="793" customHeight="true" spans="1:4">
      <c r="A793" s="164"/>
      <c r="B793" s="164"/>
      <c r="C793" s="164"/>
      <c r="D793" s="164"/>
    </row>
    <row r="794" customHeight="true" spans="1:4">
      <c r="A794" s="164"/>
      <c r="B794" s="164"/>
      <c r="C794" s="164"/>
      <c r="D794" s="164"/>
    </row>
    <row r="795" customHeight="true" spans="1:4">
      <c r="A795" s="164"/>
      <c r="B795" s="164"/>
      <c r="C795" s="164"/>
      <c r="D795" s="164"/>
    </row>
    <row r="796" customHeight="true" spans="1:4">
      <c r="A796" s="164"/>
      <c r="B796" s="164"/>
      <c r="C796" s="164"/>
      <c r="D796" s="164"/>
    </row>
    <row r="797" customHeight="true" spans="1:4">
      <c r="A797" s="164"/>
      <c r="B797" s="164"/>
      <c r="C797" s="164"/>
      <c r="D797" s="164"/>
    </row>
    <row r="798" customHeight="true" spans="1:4">
      <c r="A798" s="164"/>
      <c r="B798" s="164"/>
      <c r="C798" s="164"/>
      <c r="D798" s="164"/>
    </row>
    <row r="799" customHeight="true" spans="1:4">
      <c r="A799" s="164"/>
      <c r="B799" s="164"/>
      <c r="C799" s="164"/>
      <c r="D799" s="164"/>
    </row>
    <row r="800" customHeight="true" spans="1:4">
      <c r="A800" s="164"/>
      <c r="B800" s="164"/>
      <c r="C800" s="164"/>
      <c r="D800" s="164"/>
    </row>
    <row r="801" customHeight="true" spans="1:4">
      <c r="A801" s="164"/>
      <c r="B801" s="164"/>
      <c r="C801" s="164"/>
      <c r="D801" s="164"/>
    </row>
    <row r="802" customHeight="true" spans="1:4">
      <c r="A802" s="164"/>
      <c r="B802" s="164"/>
      <c r="C802" s="164"/>
      <c r="D802" s="164"/>
    </row>
    <row r="803" customHeight="true" spans="1:4">
      <c r="A803" s="164"/>
      <c r="B803" s="164"/>
      <c r="C803" s="164"/>
      <c r="D803" s="164"/>
    </row>
    <row r="804" customHeight="true" spans="1:4">
      <c r="A804" s="164"/>
      <c r="B804" s="164"/>
      <c r="C804" s="164"/>
      <c r="D804" s="164"/>
    </row>
    <row r="805" customHeight="true" spans="1:4">
      <c r="A805" s="164"/>
      <c r="B805" s="164"/>
      <c r="C805" s="164"/>
      <c r="D805" s="164"/>
    </row>
    <row r="806" customHeight="true" spans="1:4">
      <c r="A806" s="164"/>
      <c r="B806" s="164"/>
      <c r="C806" s="164"/>
      <c r="D806" s="164"/>
    </row>
    <row r="807" customHeight="true" spans="1:4">
      <c r="A807" s="164"/>
      <c r="B807" s="164"/>
      <c r="C807" s="164"/>
      <c r="D807" s="164"/>
    </row>
    <row r="808" customHeight="true" spans="1:4">
      <c r="A808" s="164"/>
      <c r="B808" s="164"/>
      <c r="C808" s="164"/>
      <c r="D808" s="164"/>
    </row>
    <row r="809" customHeight="true" spans="1:4">
      <c r="A809" s="164"/>
      <c r="B809" s="164"/>
      <c r="C809" s="164"/>
      <c r="D809" s="164"/>
    </row>
    <row r="810" customHeight="true" spans="1:4">
      <c r="A810" s="164"/>
      <c r="B810" s="164"/>
      <c r="C810" s="164"/>
      <c r="D810" s="164"/>
    </row>
    <row r="811" customHeight="true" spans="1:4">
      <c r="A811" s="164"/>
      <c r="B811" s="164"/>
      <c r="C811" s="164"/>
      <c r="D811" s="164"/>
    </row>
    <row r="812" customHeight="true" spans="1:4">
      <c r="A812" s="164"/>
      <c r="B812" s="164"/>
      <c r="C812" s="164"/>
      <c r="D812" s="164"/>
    </row>
    <row r="813" customHeight="true" spans="1:4">
      <c r="A813" s="164"/>
      <c r="B813" s="164"/>
      <c r="C813" s="164"/>
      <c r="D813" s="164"/>
    </row>
    <row r="814" customHeight="true" spans="1:4">
      <c r="A814" s="164"/>
      <c r="B814" s="164"/>
      <c r="C814" s="164"/>
      <c r="D814" s="164"/>
    </row>
    <row r="815" customHeight="true" spans="1:4">
      <c r="A815" s="164"/>
      <c r="B815" s="164"/>
      <c r="C815" s="164"/>
      <c r="D815" s="164"/>
    </row>
    <row r="816" customHeight="true" spans="1:4">
      <c r="A816" s="164"/>
      <c r="B816" s="164"/>
      <c r="C816" s="164"/>
      <c r="D816" s="164"/>
    </row>
    <row r="817" customHeight="true" spans="1:4">
      <c r="A817" s="164"/>
      <c r="B817" s="164"/>
      <c r="C817" s="164"/>
      <c r="D817" s="164"/>
    </row>
    <row r="818" customHeight="true" spans="1:4">
      <c r="A818" s="164"/>
      <c r="B818" s="164"/>
      <c r="C818" s="164"/>
      <c r="D818" s="164"/>
    </row>
    <row r="819" customHeight="true" spans="1:4">
      <c r="A819" s="164"/>
      <c r="B819" s="164"/>
      <c r="C819" s="164"/>
      <c r="D819" s="164"/>
    </row>
    <row r="820" customHeight="true" spans="1:4">
      <c r="A820" s="164"/>
      <c r="B820" s="164"/>
      <c r="C820" s="164"/>
      <c r="D820" s="164"/>
    </row>
    <row r="821" customHeight="true" spans="1:4">
      <c r="A821" s="164"/>
      <c r="B821" s="164"/>
      <c r="C821" s="164"/>
      <c r="D821" s="164"/>
    </row>
    <row r="822" customHeight="true" spans="1:4">
      <c r="A822" s="164"/>
      <c r="B822" s="164"/>
      <c r="C822" s="164"/>
      <c r="D822" s="164"/>
    </row>
    <row r="823" customHeight="true" spans="1:4">
      <c r="A823" s="164"/>
      <c r="B823" s="164"/>
      <c r="C823" s="164"/>
      <c r="D823" s="164"/>
    </row>
    <row r="824" customHeight="true" spans="1:4">
      <c r="A824" s="164"/>
      <c r="B824" s="164"/>
      <c r="C824" s="164"/>
      <c r="D824" s="164"/>
    </row>
    <row r="825" customHeight="true" spans="1:4">
      <c r="A825" s="164"/>
      <c r="B825" s="164"/>
      <c r="C825" s="164"/>
      <c r="D825" s="164"/>
    </row>
    <row r="826" customHeight="true" spans="1:4">
      <c r="A826" s="164"/>
      <c r="B826" s="164"/>
      <c r="C826" s="164"/>
      <c r="D826" s="164"/>
    </row>
    <row r="827" customHeight="true" spans="1:4">
      <c r="A827" s="164"/>
      <c r="B827" s="164"/>
      <c r="C827" s="164"/>
      <c r="D827" s="164"/>
    </row>
    <row r="828" customHeight="true" spans="1:4">
      <c r="A828" s="164"/>
      <c r="B828" s="164"/>
      <c r="C828" s="164"/>
      <c r="D828" s="164"/>
    </row>
    <row r="829" customHeight="true" spans="1:4">
      <c r="A829" s="164"/>
      <c r="B829" s="164"/>
      <c r="C829" s="164"/>
      <c r="D829" s="164"/>
    </row>
    <row r="830" customHeight="true" spans="1:4">
      <c r="A830" s="164"/>
      <c r="B830" s="164"/>
      <c r="C830" s="164"/>
      <c r="D830" s="164"/>
    </row>
    <row r="831" customHeight="true" spans="1:4">
      <c r="A831" s="164"/>
      <c r="B831" s="164"/>
      <c r="C831" s="164"/>
      <c r="D831" s="164"/>
    </row>
    <row r="832" customHeight="true" spans="1:4">
      <c r="A832" s="164"/>
      <c r="B832" s="164"/>
      <c r="C832" s="164"/>
      <c r="D832" s="164"/>
    </row>
    <row r="833" customHeight="true" spans="1:4">
      <c r="A833" s="164"/>
      <c r="B833" s="164"/>
      <c r="C833" s="164"/>
      <c r="D833" s="164"/>
    </row>
    <row r="834" customHeight="true" spans="1:4">
      <c r="A834" s="164"/>
      <c r="B834" s="164"/>
      <c r="C834" s="164"/>
      <c r="D834" s="164"/>
    </row>
    <row r="835" customHeight="true" spans="1:4">
      <c r="A835" s="164"/>
      <c r="B835" s="164"/>
      <c r="C835" s="164"/>
      <c r="D835" s="164"/>
    </row>
    <row r="836" customHeight="true" spans="1:4">
      <c r="A836" s="164"/>
      <c r="B836" s="164"/>
      <c r="C836" s="164"/>
      <c r="D836" s="164"/>
    </row>
    <row r="837" customHeight="true" spans="1:4">
      <c r="A837" s="164"/>
      <c r="B837" s="164"/>
      <c r="C837" s="164"/>
      <c r="D837" s="164"/>
    </row>
    <row r="838" customHeight="true" spans="1:4">
      <c r="A838" s="164"/>
      <c r="B838" s="164"/>
      <c r="C838" s="164"/>
      <c r="D838" s="164"/>
    </row>
    <row r="839" customHeight="true" spans="1:4">
      <c r="A839" s="164"/>
      <c r="B839" s="164"/>
      <c r="C839" s="164"/>
      <c r="D839" s="164"/>
    </row>
    <row r="840" customHeight="true" spans="1:4">
      <c r="A840" s="164"/>
      <c r="B840" s="164"/>
      <c r="C840" s="164"/>
      <c r="D840" s="164"/>
    </row>
    <row r="841" customHeight="true" spans="1:4">
      <c r="A841" s="164"/>
      <c r="B841" s="164"/>
      <c r="C841" s="164"/>
      <c r="D841" s="164"/>
    </row>
    <row r="842" customHeight="true" spans="1:4">
      <c r="A842" s="164"/>
      <c r="B842" s="164"/>
      <c r="C842" s="164"/>
      <c r="D842" s="164"/>
    </row>
    <row r="843" customHeight="true" spans="1:4">
      <c r="A843" s="164"/>
      <c r="B843" s="164"/>
      <c r="C843" s="164"/>
      <c r="D843" s="164"/>
    </row>
    <row r="844" customHeight="true" spans="1:4">
      <c r="A844" s="164"/>
      <c r="B844" s="164"/>
      <c r="C844" s="164"/>
      <c r="D844" s="164"/>
    </row>
    <row r="845" customHeight="true" spans="1:4">
      <c r="A845" s="164"/>
      <c r="B845" s="164"/>
      <c r="C845" s="164"/>
      <c r="D845" s="164"/>
    </row>
    <row r="846" customHeight="true" spans="1:4">
      <c r="A846" s="164"/>
      <c r="B846" s="164"/>
      <c r="C846" s="164"/>
      <c r="D846" s="164"/>
    </row>
    <row r="847" customHeight="true" spans="1:4">
      <c r="A847" s="164"/>
      <c r="B847" s="164"/>
      <c r="C847" s="164"/>
      <c r="D847" s="164"/>
    </row>
    <row r="848" customHeight="true" spans="1:4">
      <c r="A848" s="164"/>
      <c r="B848" s="164"/>
      <c r="C848" s="164"/>
      <c r="D848" s="164"/>
    </row>
    <row r="849" customHeight="true" spans="1:4">
      <c r="A849" s="164"/>
      <c r="B849" s="164"/>
      <c r="C849" s="164"/>
      <c r="D849" s="164"/>
    </row>
    <row r="850" customHeight="true" spans="1:4">
      <c r="A850" s="164"/>
      <c r="B850" s="164"/>
      <c r="C850" s="164"/>
      <c r="D850" s="164"/>
    </row>
    <row r="851" customHeight="true" spans="1:4">
      <c r="A851" s="164"/>
      <c r="B851" s="164"/>
      <c r="C851" s="164"/>
      <c r="D851" s="164"/>
    </row>
    <row r="852" customHeight="true" spans="1:4">
      <c r="A852" s="164"/>
      <c r="B852" s="164"/>
      <c r="C852" s="164"/>
      <c r="D852" s="164"/>
    </row>
    <row r="853" customHeight="true" spans="1:4">
      <c r="A853" s="164"/>
      <c r="B853" s="164"/>
      <c r="C853" s="164"/>
      <c r="D853" s="164"/>
    </row>
    <row r="854" customHeight="true" spans="1:4">
      <c r="A854" s="164"/>
      <c r="B854" s="164"/>
      <c r="C854" s="164"/>
      <c r="D854" s="164"/>
    </row>
    <row r="855" customHeight="true" spans="1:4">
      <c r="A855" s="164"/>
      <c r="B855" s="164"/>
      <c r="C855" s="164"/>
      <c r="D855" s="164"/>
    </row>
    <row r="856" customHeight="true" spans="1:4">
      <c r="A856" s="164"/>
      <c r="B856" s="164"/>
      <c r="C856" s="164"/>
      <c r="D856" s="164"/>
    </row>
    <row r="857" customHeight="true" spans="1:4">
      <c r="A857" s="164"/>
      <c r="B857" s="164"/>
      <c r="C857" s="164"/>
      <c r="D857" s="164"/>
    </row>
    <row r="858" customHeight="true" spans="1:4">
      <c r="A858" s="164"/>
      <c r="B858" s="164"/>
      <c r="C858" s="164"/>
      <c r="D858" s="164"/>
    </row>
    <row r="859" customHeight="true" spans="1:4">
      <c r="A859" s="164"/>
      <c r="B859" s="164"/>
      <c r="C859" s="164"/>
      <c r="D859" s="164"/>
    </row>
    <row r="860" customHeight="true" spans="1:4">
      <c r="A860" s="164"/>
      <c r="B860" s="164"/>
      <c r="C860" s="164"/>
      <c r="D860" s="164"/>
    </row>
    <row r="861" customHeight="true" spans="1:4">
      <c r="A861" s="164"/>
      <c r="B861" s="164"/>
      <c r="C861" s="164"/>
      <c r="D861" s="164"/>
    </row>
    <row r="862" customHeight="true" spans="1:4">
      <c r="A862" s="164"/>
      <c r="B862" s="164"/>
      <c r="C862" s="164"/>
      <c r="D862" s="164"/>
    </row>
    <row r="863" customHeight="true" spans="1:4">
      <c r="A863" s="164"/>
      <c r="B863" s="164"/>
      <c r="C863" s="164"/>
      <c r="D863" s="164"/>
    </row>
    <row r="864" customHeight="true" spans="1:4">
      <c r="A864" s="164"/>
      <c r="B864" s="164"/>
      <c r="C864" s="164"/>
      <c r="D864" s="164"/>
    </row>
    <row r="865" customHeight="true" spans="1:4">
      <c r="A865" s="164"/>
      <c r="B865" s="164"/>
      <c r="C865" s="164"/>
      <c r="D865" s="164"/>
    </row>
    <row r="866" customHeight="true" spans="1:4">
      <c r="A866" s="164"/>
      <c r="B866" s="164"/>
      <c r="C866" s="164"/>
      <c r="D866" s="164"/>
    </row>
    <row r="867" customHeight="true" spans="1:4">
      <c r="A867" s="164"/>
      <c r="B867" s="164"/>
      <c r="C867" s="164"/>
      <c r="D867" s="164"/>
    </row>
    <row r="868" customHeight="true" spans="1:4">
      <c r="A868" s="164"/>
      <c r="B868" s="164"/>
      <c r="C868" s="164"/>
      <c r="D868" s="164"/>
    </row>
    <row r="869" customHeight="true" spans="1:4">
      <c r="A869" s="164"/>
      <c r="B869" s="164"/>
      <c r="C869" s="164"/>
      <c r="D869" s="164"/>
    </row>
    <row r="870" customHeight="true" spans="1:4">
      <c r="A870" s="164"/>
      <c r="B870" s="164"/>
      <c r="C870" s="164"/>
      <c r="D870" s="164"/>
    </row>
    <row r="871" customHeight="true" spans="1:4">
      <c r="A871" s="164"/>
      <c r="B871" s="164"/>
      <c r="C871" s="164"/>
      <c r="D871" s="164"/>
    </row>
    <row r="872" customHeight="true" spans="1:4">
      <c r="A872" s="164"/>
      <c r="B872" s="164"/>
      <c r="C872" s="164"/>
      <c r="D872" s="164"/>
    </row>
    <row r="873" customHeight="true" spans="1:4">
      <c r="A873" s="164"/>
      <c r="B873" s="164"/>
      <c r="C873" s="164"/>
      <c r="D873" s="164"/>
    </row>
    <row r="874" customHeight="true" spans="1:4">
      <c r="A874" s="164"/>
      <c r="B874" s="164"/>
      <c r="C874" s="164"/>
      <c r="D874" s="164"/>
    </row>
    <row r="875" customHeight="true" spans="1:4">
      <c r="A875" s="164"/>
      <c r="B875" s="164"/>
      <c r="C875" s="164"/>
      <c r="D875" s="164"/>
    </row>
    <row r="876" customHeight="true" spans="1:4">
      <c r="A876" s="164"/>
      <c r="B876" s="164"/>
      <c r="C876" s="164"/>
      <c r="D876" s="164"/>
    </row>
    <row r="877" customHeight="true" spans="1:4">
      <c r="A877" s="164"/>
      <c r="B877" s="164"/>
      <c r="C877" s="164"/>
      <c r="D877" s="164"/>
    </row>
    <row r="878" customHeight="true" spans="1:4">
      <c r="A878" s="164"/>
      <c r="B878" s="164"/>
      <c r="C878" s="164"/>
      <c r="D878" s="164"/>
    </row>
    <row r="879" customHeight="true" spans="1:4">
      <c r="A879" s="164"/>
      <c r="B879" s="164"/>
      <c r="C879" s="164"/>
      <c r="D879" s="164"/>
    </row>
    <row r="880" customHeight="true" spans="1:4">
      <c r="A880" s="164"/>
      <c r="B880" s="164"/>
      <c r="C880" s="164"/>
      <c r="D880" s="164"/>
    </row>
    <row r="881" customHeight="true" spans="1:4">
      <c r="A881" s="164"/>
      <c r="B881" s="164"/>
      <c r="C881" s="164"/>
      <c r="D881" s="164"/>
    </row>
    <row r="882" customHeight="true" spans="1:4">
      <c r="A882" s="164"/>
      <c r="B882" s="164"/>
      <c r="C882" s="164"/>
      <c r="D882" s="164"/>
    </row>
    <row r="883" customHeight="true" spans="1:4">
      <c r="A883" s="164"/>
      <c r="B883" s="164"/>
      <c r="C883" s="164"/>
      <c r="D883" s="164"/>
    </row>
    <row r="884" customHeight="true" spans="1:4">
      <c r="A884" s="164"/>
      <c r="B884" s="164"/>
      <c r="C884" s="164"/>
      <c r="D884" s="164"/>
    </row>
    <row r="885" customHeight="true" spans="1:4">
      <c r="A885" s="164"/>
      <c r="B885" s="164"/>
      <c r="C885" s="164"/>
      <c r="D885" s="164"/>
    </row>
    <row r="886" customHeight="true" spans="1:4">
      <c r="A886" s="164"/>
      <c r="B886" s="164"/>
      <c r="C886" s="164"/>
      <c r="D886" s="164"/>
    </row>
    <row r="887" customHeight="true" spans="1:4">
      <c r="A887" s="164"/>
      <c r="B887" s="164"/>
      <c r="C887" s="164"/>
      <c r="D887" s="164"/>
    </row>
    <row r="888" customHeight="true" spans="1:4">
      <c r="A888" s="164"/>
      <c r="B888" s="164"/>
      <c r="C888" s="164"/>
      <c r="D888" s="164"/>
    </row>
    <row r="889" customHeight="true" spans="1:4">
      <c r="A889" s="164"/>
      <c r="B889" s="164"/>
      <c r="C889" s="164"/>
      <c r="D889" s="164"/>
    </row>
    <row r="890" customHeight="true" spans="1:4">
      <c r="A890" s="164"/>
      <c r="B890" s="164"/>
      <c r="C890" s="164"/>
      <c r="D890" s="164"/>
    </row>
    <row r="891" customHeight="true" spans="1:4">
      <c r="A891" s="164"/>
      <c r="B891" s="164"/>
      <c r="C891" s="164"/>
      <c r="D891" s="164"/>
    </row>
    <row r="892" customHeight="true" spans="1:4">
      <c r="A892" s="164"/>
      <c r="B892" s="164"/>
      <c r="C892" s="164"/>
      <c r="D892" s="164"/>
    </row>
    <row r="893" customHeight="true" spans="1:4">
      <c r="A893" s="164"/>
      <c r="B893" s="164"/>
      <c r="C893" s="164"/>
      <c r="D893" s="164"/>
    </row>
    <row r="894" customHeight="true" spans="1:4">
      <c r="A894" s="164"/>
      <c r="B894" s="164"/>
      <c r="C894" s="164"/>
      <c r="D894" s="164"/>
    </row>
    <row r="895" customHeight="true" spans="1:4">
      <c r="A895" s="164"/>
      <c r="B895" s="164"/>
      <c r="C895" s="164"/>
      <c r="D895" s="164"/>
    </row>
    <row r="896" customHeight="true" spans="1:4">
      <c r="A896" s="164"/>
      <c r="B896" s="164"/>
      <c r="C896" s="164"/>
      <c r="D896" s="164"/>
    </row>
    <row r="897" customHeight="true" spans="1:4">
      <c r="A897" s="164"/>
      <c r="B897" s="164"/>
      <c r="C897" s="164"/>
      <c r="D897" s="164"/>
    </row>
    <row r="898" customHeight="true" spans="1:4">
      <c r="A898" s="164"/>
      <c r="B898" s="164"/>
      <c r="C898" s="164"/>
      <c r="D898" s="164"/>
    </row>
    <row r="899" customHeight="true" spans="1:4">
      <c r="A899" s="164"/>
      <c r="B899" s="164"/>
      <c r="C899" s="164"/>
      <c r="D899" s="164"/>
    </row>
    <row r="900" customHeight="true" spans="1:4">
      <c r="A900" s="164"/>
      <c r="B900" s="164"/>
      <c r="C900" s="164"/>
      <c r="D900" s="164"/>
    </row>
    <row r="901" customHeight="true" spans="1:4">
      <c r="A901" s="164"/>
      <c r="B901" s="164"/>
      <c r="C901" s="164"/>
      <c r="D901" s="164"/>
    </row>
    <row r="902" customHeight="true" spans="1:4">
      <c r="A902" s="164"/>
      <c r="B902" s="164"/>
      <c r="C902" s="164"/>
      <c r="D902" s="164"/>
    </row>
    <row r="903" customHeight="true" spans="1:4">
      <c r="A903" s="164"/>
      <c r="B903" s="164"/>
      <c r="C903" s="164"/>
      <c r="D903" s="164"/>
    </row>
    <row r="904" customHeight="true" spans="1:4">
      <c r="A904" s="164"/>
      <c r="B904" s="164"/>
      <c r="C904" s="164"/>
      <c r="D904" s="164"/>
    </row>
    <row r="905" customHeight="true" spans="1:4">
      <c r="A905" s="164"/>
      <c r="B905" s="164"/>
      <c r="C905" s="164"/>
      <c r="D905" s="164"/>
    </row>
    <row r="906" customHeight="true" spans="1:4">
      <c r="A906" s="164"/>
      <c r="B906" s="164"/>
      <c r="C906" s="164"/>
      <c r="D906" s="164"/>
    </row>
    <row r="907" customHeight="true" spans="1:4">
      <c r="A907" s="164"/>
      <c r="B907" s="164"/>
      <c r="C907" s="164"/>
      <c r="D907" s="164"/>
    </row>
    <row r="908" customHeight="true" spans="1:4">
      <c r="A908" s="164"/>
      <c r="B908" s="164"/>
      <c r="C908" s="164"/>
      <c r="D908" s="164"/>
    </row>
    <row r="909" customHeight="true" spans="1:4">
      <c r="A909" s="164"/>
      <c r="B909" s="164"/>
      <c r="C909" s="164"/>
      <c r="D909" s="164"/>
    </row>
    <row r="910" customHeight="true" spans="1:4">
      <c r="A910" s="164"/>
      <c r="B910" s="164"/>
      <c r="C910" s="164"/>
      <c r="D910" s="164"/>
    </row>
    <row r="911" customHeight="true" spans="1:4">
      <c r="A911" s="164"/>
      <c r="B911" s="164"/>
      <c r="C911" s="164"/>
      <c r="D911" s="164"/>
    </row>
    <row r="912" customHeight="true" spans="1:4">
      <c r="A912" s="164"/>
      <c r="B912" s="164"/>
      <c r="C912" s="164"/>
      <c r="D912" s="164"/>
    </row>
    <row r="913" customHeight="true" spans="1:4">
      <c r="A913" s="164"/>
      <c r="B913" s="164"/>
      <c r="C913" s="164"/>
      <c r="D913" s="164"/>
    </row>
    <row r="914" customHeight="true" spans="1:4">
      <c r="A914" s="164"/>
      <c r="B914" s="164"/>
      <c r="C914" s="164"/>
      <c r="D914" s="164"/>
    </row>
    <row r="915" customHeight="true" spans="1:4">
      <c r="A915" s="164"/>
      <c r="B915" s="164"/>
      <c r="C915" s="164"/>
      <c r="D915" s="164"/>
    </row>
    <row r="916" customHeight="true" spans="1:4">
      <c r="A916" s="164"/>
      <c r="B916" s="164"/>
      <c r="C916" s="164"/>
      <c r="D916" s="164"/>
    </row>
    <row r="917" customHeight="true" spans="1:4">
      <c r="A917" s="164"/>
      <c r="B917" s="164"/>
      <c r="C917" s="164"/>
      <c r="D917" s="164"/>
    </row>
    <row r="918" customHeight="true" spans="1:4">
      <c r="A918" s="164"/>
      <c r="B918" s="164"/>
      <c r="C918" s="164"/>
      <c r="D918" s="164"/>
    </row>
    <row r="919" customHeight="true" spans="1:4">
      <c r="A919" s="164"/>
      <c r="B919" s="164"/>
      <c r="C919" s="164"/>
      <c r="D919" s="164"/>
    </row>
    <row r="920" customHeight="true" spans="1:4">
      <c r="A920" s="164"/>
      <c r="B920" s="164"/>
      <c r="C920" s="164"/>
      <c r="D920" s="164"/>
    </row>
    <row r="921" customHeight="true" spans="1:4">
      <c r="A921" s="164"/>
      <c r="B921" s="164"/>
      <c r="C921" s="164"/>
      <c r="D921" s="164"/>
    </row>
    <row r="922" customHeight="true" spans="1:4">
      <c r="A922" s="164"/>
      <c r="B922" s="164"/>
      <c r="C922" s="164"/>
      <c r="D922" s="164"/>
    </row>
    <row r="923" customHeight="true" spans="1:4">
      <c r="A923" s="164"/>
      <c r="B923" s="164"/>
      <c r="C923" s="164"/>
      <c r="D923" s="164"/>
    </row>
    <row r="924" customHeight="true" spans="1:4">
      <c r="A924" s="164"/>
      <c r="B924" s="164"/>
      <c r="C924" s="164"/>
      <c r="D924" s="164"/>
    </row>
    <row r="925" customHeight="true" spans="1:4">
      <c r="A925" s="164"/>
      <c r="B925" s="164"/>
      <c r="C925" s="164"/>
      <c r="D925" s="164"/>
    </row>
    <row r="926" customHeight="true" spans="1:4">
      <c r="A926" s="164"/>
      <c r="B926" s="164"/>
      <c r="C926" s="164"/>
      <c r="D926" s="164"/>
    </row>
    <row r="927" customHeight="true" spans="1:4">
      <c r="A927" s="164"/>
      <c r="B927" s="164"/>
      <c r="C927" s="164"/>
      <c r="D927" s="164"/>
    </row>
    <row r="928" customHeight="true" spans="1:4">
      <c r="A928" s="164"/>
      <c r="B928" s="164"/>
      <c r="C928" s="164"/>
      <c r="D928" s="164"/>
    </row>
    <row r="929" customHeight="true" spans="1:4">
      <c r="A929" s="164"/>
      <c r="B929" s="164"/>
      <c r="C929" s="164"/>
      <c r="D929" s="164"/>
    </row>
    <row r="930" customHeight="true" spans="1:4">
      <c r="A930" s="164"/>
      <c r="B930" s="164"/>
      <c r="C930" s="164"/>
      <c r="D930" s="164"/>
    </row>
    <row r="931" customHeight="true" spans="1:4">
      <c r="A931" s="164"/>
      <c r="B931" s="164"/>
      <c r="C931" s="164"/>
      <c r="D931" s="164"/>
    </row>
    <row r="932" customHeight="true" spans="1:4">
      <c r="A932" s="164"/>
      <c r="B932" s="164"/>
      <c r="C932" s="164"/>
      <c r="D932" s="164"/>
    </row>
    <row r="933" customHeight="true" spans="1:4">
      <c r="A933" s="164"/>
      <c r="B933" s="164"/>
      <c r="C933" s="164"/>
      <c r="D933" s="164"/>
    </row>
    <row r="934" customHeight="true" spans="1:4">
      <c r="A934" s="164"/>
      <c r="B934" s="164"/>
      <c r="C934" s="164"/>
      <c r="D934" s="164"/>
    </row>
    <row r="935" customHeight="true" spans="1:4">
      <c r="A935" s="164"/>
      <c r="B935" s="164"/>
      <c r="C935" s="164"/>
      <c r="D935" s="164"/>
    </row>
    <row r="936" customHeight="true" spans="1:4">
      <c r="A936" s="164"/>
      <c r="B936" s="164"/>
      <c r="C936" s="164"/>
      <c r="D936" s="164"/>
    </row>
    <row r="937" customHeight="true" spans="1:4">
      <c r="A937" s="164"/>
      <c r="B937" s="164"/>
      <c r="C937" s="164"/>
      <c r="D937" s="164"/>
    </row>
    <row r="938" customHeight="true" spans="1:4">
      <c r="A938" s="164"/>
      <c r="B938" s="164"/>
      <c r="C938" s="164"/>
      <c r="D938" s="164"/>
    </row>
    <row r="939" customHeight="true" spans="1:4">
      <c r="A939" s="164"/>
      <c r="B939" s="164"/>
      <c r="C939" s="164"/>
      <c r="D939" s="164"/>
    </row>
    <row r="940" customHeight="true" spans="1:4">
      <c r="A940" s="164"/>
      <c r="B940" s="164"/>
      <c r="C940" s="164"/>
      <c r="D940" s="164"/>
    </row>
    <row r="941" customHeight="true" spans="1:4">
      <c r="A941" s="164"/>
      <c r="B941" s="164"/>
      <c r="C941" s="164"/>
      <c r="D941" s="164"/>
    </row>
    <row r="942" customHeight="true" spans="1:4">
      <c r="A942" s="164"/>
      <c r="B942" s="164"/>
      <c r="C942" s="164"/>
      <c r="D942" s="164"/>
    </row>
    <row r="943" customHeight="true" spans="1:4">
      <c r="A943" s="164"/>
      <c r="B943" s="164"/>
      <c r="C943" s="164"/>
      <c r="D943" s="164"/>
    </row>
    <row r="944" customHeight="true" spans="1:4">
      <c r="A944" s="164"/>
      <c r="B944" s="164"/>
      <c r="C944" s="164"/>
      <c r="D944" s="164"/>
    </row>
    <row r="945" customHeight="true" spans="1:4">
      <c r="A945" s="164"/>
      <c r="B945" s="164"/>
      <c r="C945" s="164"/>
      <c r="D945" s="164"/>
    </row>
    <row r="946" customHeight="true" spans="1:4">
      <c r="A946" s="164"/>
      <c r="B946" s="164"/>
      <c r="C946" s="164"/>
      <c r="D946" s="164"/>
    </row>
    <row r="947" customHeight="true" spans="1:4">
      <c r="A947" s="164"/>
      <c r="B947" s="164"/>
      <c r="C947" s="164"/>
      <c r="D947" s="164"/>
    </row>
    <row r="948" customHeight="true" spans="1:4">
      <c r="A948" s="164"/>
      <c r="B948" s="164"/>
      <c r="C948" s="164"/>
      <c r="D948" s="164"/>
    </row>
    <row r="949" customHeight="true" spans="1:4">
      <c r="A949" s="164"/>
      <c r="B949" s="164"/>
      <c r="C949" s="164"/>
      <c r="D949" s="164"/>
    </row>
    <row r="950" customHeight="true" spans="1:4">
      <c r="A950" s="164"/>
      <c r="B950" s="164"/>
      <c r="C950" s="164"/>
      <c r="D950" s="164"/>
    </row>
    <row r="951" customHeight="true" spans="1:4">
      <c r="A951" s="164"/>
      <c r="B951" s="164"/>
      <c r="C951" s="164"/>
      <c r="D951" s="164"/>
    </row>
    <row r="952" customHeight="true" spans="1:4">
      <c r="A952" s="164"/>
      <c r="B952" s="164"/>
      <c r="C952" s="164"/>
      <c r="D952" s="164"/>
    </row>
    <row r="953" customHeight="true" spans="1:4">
      <c r="A953" s="164"/>
      <c r="B953" s="164"/>
      <c r="C953" s="164"/>
      <c r="D953" s="164"/>
    </row>
    <row r="954" customHeight="true" spans="1:4">
      <c r="A954" s="164"/>
      <c r="B954" s="164"/>
      <c r="C954" s="164"/>
      <c r="D954" s="164"/>
    </row>
    <row r="955" customHeight="true" spans="1:4">
      <c r="A955" s="164"/>
      <c r="B955" s="164"/>
      <c r="C955" s="164"/>
      <c r="D955" s="164"/>
    </row>
    <row r="956" customHeight="true" spans="1:4">
      <c r="A956" s="164"/>
      <c r="B956" s="164"/>
      <c r="C956" s="164"/>
      <c r="D956" s="164"/>
    </row>
    <row r="957" customHeight="true" spans="1:4">
      <c r="A957" s="164"/>
      <c r="B957" s="164"/>
      <c r="C957" s="164"/>
      <c r="D957" s="164"/>
    </row>
    <row r="958" customHeight="true" spans="1:4">
      <c r="A958" s="164"/>
      <c r="B958" s="164"/>
      <c r="C958" s="164"/>
      <c r="D958" s="164"/>
    </row>
    <row r="959" customHeight="true" spans="1:4">
      <c r="A959" s="164"/>
      <c r="B959" s="164"/>
      <c r="C959" s="164"/>
      <c r="D959" s="164"/>
    </row>
    <row r="960" customHeight="true" spans="1:4">
      <c r="A960" s="164"/>
      <c r="B960" s="164"/>
      <c r="C960" s="164"/>
      <c r="D960" s="164"/>
    </row>
    <row r="961" customHeight="true" spans="1:4">
      <c r="A961" s="164"/>
      <c r="B961" s="164"/>
      <c r="C961" s="164"/>
      <c r="D961" s="164"/>
    </row>
    <row r="962" customHeight="true" spans="1:4">
      <c r="A962" s="164"/>
      <c r="B962" s="164"/>
      <c r="C962" s="164"/>
      <c r="D962" s="164"/>
    </row>
    <row r="963" customHeight="true" spans="1:4">
      <c r="A963" s="164"/>
      <c r="B963" s="164"/>
      <c r="C963" s="164"/>
      <c r="D963" s="164"/>
    </row>
    <row r="964" customHeight="true" spans="1:4">
      <c r="A964" s="164"/>
      <c r="B964" s="164"/>
      <c r="C964" s="164"/>
      <c r="D964" s="164"/>
    </row>
    <row r="965" customHeight="true" spans="1:4">
      <c r="A965" s="164"/>
      <c r="B965" s="164"/>
      <c r="C965" s="164"/>
      <c r="D965" s="164"/>
    </row>
    <row r="966" customHeight="true" spans="1:4">
      <c r="A966" s="164"/>
      <c r="B966" s="164"/>
      <c r="C966" s="164"/>
      <c r="D966" s="164"/>
    </row>
    <row r="967" customHeight="true" spans="1:4">
      <c r="A967" s="164"/>
      <c r="B967" s="164"/>
      <c r="C967" s="164"/>
      <c r="D967" s="164"/>
    </row>
    <row r="968" customHeight="true" spans="1:4">
      <c r="A968" s="164"/>
      <c r="B968" s="164"/>
      <c r="C968" s="164"/>
      <c r="D968" s="164"/>
    </row>
    <row r="969" customHeight="true" spans="1:4">
      <c r="A969" s="164"/>
      <c r="B969" s="164"/>
      <c r="C969" s="164"/>
      <c r="D969" s="164"/>
    </row>
    <row r="970" customHeight="true" spans="1:4">
      <c r="A970" s="164"/>
      <c r="B970" s="164"/>
      <c r="C970" s="164"/>
      <c r="D970" s="164"/>
    </row>
    <row r="971" customHeight="true" spans="1:4">
      <c r="A971" s="164"/>
      <c r="B971" s="164"/>
      <c r="C971" s="164"/>
      <c r="D971" s="164"/>
    </row>
    <row r="972" customHeight="true" spans="1:4">
      <c r="A972" s="164"/>
      <c r="B972" s="164"/>
      <c r="C972" s="164"/>
      <c r="D972" s="164"/>
    </row>
    <row r="973" customHeight="true" spans="1:4">
      <c r="A973" s="164"/>
      <c r="B973" s="164"/>
      <c r="C973" s="164"/>
      <c r="D973" s="164"/>
    </row>
    <row r="974" customHeight="true" spans="1:4">
      <c r="A974" s="164"/>
      <c r="B974" s="164"/>
      <c r="C974" s="164"/>
      <c r="D974" s="164"/>
    </row>
    <row r="975" customHeight="true" spans="1:4">
      <c r="A975" s="164"/>
      <c r="B975" s="164"/>
      <c r="C975" s="164"/>
      <c r="D975" s="164"/>
    </row>
    <row r="976" customHeight="true" spans="1:4">
      <c r="A976" s="164"/>
      <c r="B976" s="164"/>
      <c r="C976" s="164"/>
      <c r="D976" s="164"/>
    </row>
    <row r="977" customHeight="true" spans="1:4">
      <c r="A977" s="164"/>
      <c r="B977" s="164"/>
      <c r="C977" s="164"/>
      <c r="D977" s="164"/>
    </row>
    <row r="978" customHeight="true" spans="1:4">
      <c r="A978" s="164"/>
      <c r="B978" s="164"/>
      <c r="C978" s="164"/>
      <c r="D978" s="164"/>
    </row>
    <row r="979" customHeight="true" spans="1:4">
      <c r="A979" s="164"/>
      <c r="B979" s="164"/>
      <c r="C979" s="164"/>
      <c r="D979" s="164"/>
    </row>
    <row r="980" customHeight="true" spans="1:4">
      <c r="A980" s="164"/>
      <c r="B980" s="164"/>
      <c r="C980" s="164"/>
      <c r="D980" s="164"/>
    </row>
    <row r="981" customHeight="true" spans="1:4">
      <c r="A981" s="164"/>
      <c r="B981" s="164"/>
      <c r="C981" s="164"/>
      <c r="D981" s="164"/>
    </row>
    <row r="982" customHeight="true" spans="1:4">
      <c r="A982" s="164"/>
      <c r="B982" s="164"/>
      <c r="C982" s="164"/>
      <c r="D982" s="164"/>
    </row>
    <row r="983" customHeight="true" spans="1:4">
      <c r="A983" s="164"/>
      <c r="B983" s="164"/>
      <c r="C983" s="164"/>
      <c r="D983" s="164"/>
    </row>
    <row r="984" customHeight="true" spans="1:4">
      <c r="A984" s="164"/>
      <c r="B984" s="164"/>
      <c r="C984" s="164"/>
      <c r="D984" s="164"/>
    </row>
    <row r="985" customHeight="true" spans="1:4">
      <c r="A985" s="164"/>
      <c r="B985" s="164"/>
      <c r="C985" s="164"/>
      <c r="D985" s="164"/>
    </row>
    <row r="986" customHeight="true" spans="1:4">
      <c r="A986" s="164"/>
      <c r="B986" s="164"/>
      <c r="C986" s="164"/>
      <c r="D986" s="164"/>
    </row>
    <row r="987" customHeight="true" spans="1:4">
      <c r="A987" s="164"/>
      <c r="B987" s="164"/>
      <c r="C987" s="164"/>
      <c r="D987" s="164"/>
    </row>
    <row r="988" customHeight="true" spans="1:4">
      <c r="A988" s="164"/>
      <c r="B988" s="164"/>
      <c r="C988" s="164"/>
      <c r="D988" s="164"/>
    </row>
    <row r="989" customHeight="true" spans="1:4">
      <c r="A989" s="164"/>
      <c r="B989" s="164"/>
      <c r="C989" s="164"/>
      <c r="D989" s="164"/>
    </row>
    <row r="990" customHeight="true" spans="1:4">
      <c r="A990" s="164"/>
      <c r="B990" s="164"/>
      <c r="C990" s="164"/>
      <c r="D990" s="164"/>
    </row>
    <row r="991" customHeight="true" spans="1:4">
      <c r="A991" s="164"/>
      <c r="B991" s="164"/>
      <c r="C991" s="164"/>
      <c r="D991" s="164"/>
    </row>
    <row r="992" customHeight="true" spans="1:4">
      <c r="A992" s="164"/>
      <c r="B992" s="164"/>
      <c r="C992" s="164"/>
      <c r="D992" s="164"/>
    </row>
    <row r="993" customHeight="true" spans="1:4">
      <c r="A993" s="164"/>
      <c r="B993" s="164"/>
      <c r="C993" s="164"/>
      <c r="D993" s="164"/>
    </row>
    <row r="994" customHeight="true" spans="1:4">
      <c r="A994" s="164"/>
      <c r="B994" s="164"/>
      <c r="C994" s="164"/>
      <c r="D994" s="164"/>
    </row>
    <row r="995" customHeight="true" spans="1:4">
      <c r="A995" s="164"/>
      <c r="B995" s="164"/>
      <c r="C995" s="164"/>
      <c r="D995" s="164"/>
    </row>
    <row r="996" customHeight="true" spans="1:4">
      <c r="A996" s="164"/>
      <c r="B996" s="164"/>
      <c r="C996" s="164"/>
      <c r="D996" s="164"/>
    </row>
    <row r="997" customHeight="true" spans="1:4">
      <c r="A997" s="164"/>
      <c r="B997" s="164"/>
      <c r="C997" s="164"/>
      <c r="D997" s="164"/>
    </row>
    <row r="998" customHeight="true" spans="1:4">
      <c r="A998" s="164"/>
      <c r="B998" s="164"/>
      <c r="C998" s="164"/>
      <c r="D998" s="164"/>
    </row>
    <row r="999" customHeight="true" spans="1:4">
      <c r="A999" s="164"/>
      <c r="B999" s="164"/>
      <c r="C999" s="164"/>
      <c r="D999" s="164"/>
    </row>
    <row r="1000" customHeight="true" spans="1:4">
      <c r="A1000" s="164"/>
      <c r="B1000" s="164"/>
      <c r="C1000" s="164"/>
      <c r="D1000" s="164"/>
    </row>
    <row r="1001" customHeight="true" spans="1:4">
      <c r="A1001" s="164"/>
      <c r="B1001" s="164"/>
      <c r="C1001" s="164"/>
      <c r="D1001" s="164"/>
    </row>
    <row r="1002" customHeight="true" spans="1:4">
      <c r="A1002" s="164"/>
      <c r="B1002" s="164"/>
      <c r="C1002" s="164"/>
      <c r="D1002" s="164"/>
    </row>
    <row r="1003" customHeight="true" spans="1:4">
      <c r="A1003" s="164"/>
      <c r="B1003" s="164"/>
      <c r="C1003" s="164"/>
      <c r="D1003" s="164"/>
    </row>
    <row r="1004" customHeight="true" spans="1:4">
      <c r="A1004" s="164"/>
      <c r="B1004" s="164"/>
      <c r="C1004" s="164"/>
      <c r="D1004" s="164"/>
    </row>
    <row r="1005" customHeight="true" spans="1:4">
      <c r="A1005" s="164"/>
      <c r="B1005" s="164"/>
      <c r="C1005" s="164"/>
      <c r="D1005" s="164"/>
    </row>
    <row r="1006" customHeight="true" spans="1:4">
      <c r="A1006" s="164"/>
      <c r="B1006" s="164"/>
      <c r="C1006" s="164"/>
      <c r="D1006" s="164"/>
    </row>
    <row r="1007" customHeight="true" spans="1:4">
      <c r="A1007" s="164"/>
      <c r="B1007" s="164"/>
      <c r="C1007" s="164"/>
      <c r="D1007" s="164"/>
    </row>
    <row r="1008" customHeight="true" spans="1:4">
      <c r="A1008" s="164"/>
      <c r="B1008" s="164"/>
      <c r="C1008" s="164"/>
      <c r="D1008" s="164"/>
    </row>
    <row r="1009" customHeight="true" spans="1:4">
      <c r="A1009" s="164"/>
      <c r="B1009" s="164"/>
      <c r="C1009" s="164"/>
      <c r="D1009" s="164"/>
    </row>
    <row r="1010" customHeight="true" spans="1:4">
      <c r="A1010" s="164"/>
      <c r="B1010" s="164"/>
      <c r="C1010" s="164"/>
      <c r="D1010" s="164"/>
    </row>
    <row r="1011" customHeight="true" spans="1:4">
      <c r="A1011" s="164"/>
      <c r="B1011" s="164"/>
      <c r="C1011" s="164"/>
      <c r="D1011" s="164"/>
    </row>
    <row r="1012" customHeight="true" spans="1:4">
      <c r="A1012" s="164"/>
      <c r="B1012" s="164"/>
      <c r="C1012" s="164"/>
      <c r="D1012" s="164"/>
    </row>
    <row r="1013" customHeight="true" spans="1:4">
      <c r="A1013" s="164"/>
      <c r="B1013" s="164"/>
      <c r="C1013" s="164"/>
      <c r="D1013" s="164"/>
    </row>
    <row r="1014" customHeight="true" spans="1:4">
      <c r="A1014" s="164"/>
      <c r="B1014" s="164"/>
      <c r="C1014" s="164"/>
      <c r="D1014" s="164"/>
    </row>
    <row r="1015" customHeight="true" spans="1:4">
      <c r="A1015" s="164"/>
      <c r="B1015" s="164"/>
      <c r="C1015" s="164"/>
      <c r="D1015" s="164"/>
    </row>
    <row r="1016" customHeight="true" spans="1:4">
      <c r="A1016" s="164"/>
      <c r="B1016" s="164"/>
      <c r="C1016" s="164"/>
      <c r="D1016" s="164"/>
    </row>
    <row r="1017" customHeight="true" spans="1:4">
      <c r="A1017" s="164"/>
      <c r="B1017" s="164"/>
      <c r="C1017" s="164"/>
      <c r="D1017" s="164"/>
    </row>
    <row r="1018" customHeight="true" spans="1:4">
      <c r="A1018" s="164"/>
      <c r="B1018" s="164"/>
      <c r="C1018" s="164"/>
      <c r="D1018" s="164"/>
    </row>
    <row r="1019" customHeight="true" spans="1:4">
      <c r="A1019" s="164"/>
      <c r="B1019" s="164"/>
      <c r="C1019" s="164"/>
      <c r="D1019" s="164"/>
    </row>
    <row r="1020" customHeight="true" spans="1:4">
      <c r="A1020" s="164"/>
      <c r="B1020" s="164"/>
      <c r="C1020" s="164"/>
      <c r="D1020" s="164"/>
    </row>
    <row r="1021" customHeight="true" spans="1:4">
      <c r="A1021" s="164"/>
      <c r="B1021" s="164"/>
      <c r="C1021" s="164"/>
      <c r="D1021" s="164"/>
    </row>
    <row r="1022" customHeight="true" spans="1:4">
      <c r="A1022" s="164"/>
      <c r="B1022" s="164"/>
      <c r="C1022" s="164"/>
      <c r="D1022" s="164"/>
    </row>
    <row r="1023" customHeight="true" spans="1:4">
      <c r="A1023" s="164"/>
      <c r="B1023" s="164"/>
      <c r="C1023" s="164"/>
      <c r="D1023" s="164"/>
    </row>
    <row r="1024" customHeight="true" spans="1:4">
      <c r="A1024" s="164"/>
      <c r="B1024" s="164"/>
      <c r="C1024" s="164"/>
      <c r="D1024" s="164"/>
    </row>
    <row r="1025" customHeight="true" spans="1:4">
      <c r="A1025" s="164"/>
      <c r="B1025" s="164"/>
      <c r="C1025" s="164"/>
      <c r="D1025" s="164"/>
    </row>
    <row r="1026" customHeight="true" spans="1:4">
      <c r="A1026" s="164"/>
      <c r="B1026" s="164"/>
      <c r="C1026" s="164"/>
      <c r="D1026" s="164"/>
    </row>
    <row r="1027" customHeight="true" spans="1:4">
      <c r="A1027" s="164"/>
      <c r="B1027" s="164"/>
      <c r="C1027" s="164"/>
      <c r="D1027" s="164"/>
    </row>
    <row r="1028" customHeight="true" spans="1:4">
      <c r="A1028" s="164"/>
      <c r="B1028" s="164"/>
      <c r="C1028" s="164"/>
      <c r="D1028" s="164"/>
    </row>
    <row r="1029" customHeight="true" spans="1:4">
      <c r="A1029" s="164"/>
      <c r="B1029" s="164"/>
      <c r="C1029" s="164"/>
      <c r="D1029" s="164"/>
    </row>
    <row r="1030" customHeight="true" spans="1:4">
      <c r="A1030" s="164"/>
      <c r="B1030" s="164"/>
      <c r="C1030" s="164"/>
      <c r="D1030" s="164"/>
    </row>
    <row r="1031" customHeight="true" spans="1:4">
      <c r="A1031" s="164"/>
      <c r="B1031" s="164"/>
      <c r="C1031" s="164"/>
      <c r="D1031" s="164"/>
    </row>
    <row r="1032" customHeight="true" spans="1:4">
      <c r="A1032" s="164"/>
      <c r="B1032" s="164"/>
      <c r="C1032" s="164"/>
      <c r="D1032" s="164"/>
    </row>
    <row r="1033" customHeight="true" spans="1:4">
      <c r="A1033" s="164"/>
      <c r="B1033" s="164"/>
      <c r="C1033" s="164"/>
      <c r="D1033" s="164"/>
    </row>
    <row r="1034" customHeight="true" spans="1:4">
      <c r="A1034" s="164"/>
      <c r="B1034" s="164"/>
      <c r="C1034" s="164"/>
      <c r="D1034" s="164"/>
    </row>
    <row r="1035" customHeight="true" spans="1:4">
      <c r="A1035" s="164"/>
      <c r="B1035" s="164"/>
      <c r="C1035" s="164"/>
      <c r="D1035" s="164"/>
    </row>
    <row r="1036" customHeight="true" spans="1:4">
      <c r="A1036" s="164"/>
      <c r="B1036" s="164"/>
      <c r="C1036" s="164"/>
      <c r="D1036" s="164"/>
    </row>
    <row r="1037" customHeight="true" spans="1:4">
      <c r="A1037" s="164"/>
      <c r="B1037" s="164"/>
      <c r="C1037" s="164"/>
      <c r="D1037" s="164"/>
    </row>
    <row r="1038" customHeight="true" spans="1:4">
      <c r="A1038" s="164"/>
      <c r="B1038" s="164"/>
      <c r="C1038" s="164"/>
      <c r="D1038" s="164"/>
    </row>
    <row r="1039" customHeight="true" spans="1:4">
      <c r="A1039" s="164"/>
      <c r="B1039" s="164"/>
      <c r="C1039" s="164"/>
      <c r="D1039" s="164"/>
    </row>
    <row r="1040" customHeight="true" spans="1:4">
      <c r="A1040" s="164"/>
      <c r="B1040" s="164"/>
      <c r="C1040" s="164"/>
      <c r="D1040" s="164"/>
    </row>
    <row r="1041" customHeight="true" spans="1:4">
      <c r="A1041" s="164"/>
      <c r="B1041" s="164"/>
      <c r="C1041" s="164"/>
      <c r="D1041" s="164"/>
    </row>
    <row r="1042" customHeight="true" spans="1:4">
      <c r="A1042" s="164"/>
      <c r="B1042" s="164"/>
      <c r="C1042" s="164"/>
      <c r="D1042" s="164"/>
    </row>
    <row r="1043" customHeight="true" spans="1:4">
      <c r="A1043" s="164"/>
      <c r="B1043" s="164"/>
      <c r="C1043" s="164"/>
      <c r="D1043" s="164"/>
    </row>
    <row r="1044" customHeight="true" spans="1:4">
      <c r="A1044" s="164"/>
      <c r="B1044" s="164"/>
      <c r="C1044" s="164"/>
      <c r="D1044" s="164"/>
    </row>
    <row r="1045" customHeight="true" spans="1:4">
      <c r="A1045" s="164"/>
      <c r="B1045" s="164"/>
      <c r="C1045" s="164"/>
      <c r="D1045" s="164"/>
    </row>
    <row r="1046" customHeight="true" spans="1:4">
      <c r="A1046" s="164"/>
      <c r="B1046" s="164"/>
      <c r="C1046" s="164"/>
      <c r="D1046" s="164"/>
    </row>
    <row r="1047" customHeight="true" spans="1:4">
      <c r="A1047" s="164"/>
      <c r="B1047" s="164"/>
      <c r="C1047" s="164"/>
      <c r="D1047" s="164"/>
    </row>
    <row r="1048" customHeight="true" spans="1:4">
      <c r="A1048" s="164"/>
      <c r="B1048" s="164"/>
      <c r="C1048" s="164"/>
      <c r="D1048" s="164"/>
    </row>
    <row r="1049" customHeight="true" spans="1:4">
      <c r="A1049" s="164"/>
      <c r="B1049" s="164"/>
      <c r="C1049" s="164"/>
      <c r="D1049" s="164"/>
    </row>
    <row r="1050" customHeight="true" spans="1:4">
      <c r="A1050" s="164"/>
      <c r="B1050" s="164"/>
      <c r="C1050" s="164"/>
      <c r="D1050" s="164"/>
    </row>
    <row r="1051" customHeight="true" spans="1:4">
      <c r="A1051" s="164"/>
      <c r="B1051" s="164"/>
      <c r="C1051" s="164"/>
      <c r="D1051" s="164"/>
    </row>
    <row r="1052" customHeight="true" spans="1:4">
      <c r="A1052" s="164"/>
      <c r="B1052" s="164"/>
      <c r="C1052" s="164"/>
      <c r="D1052" s="164"/>
    </row>
    <row r="1053" customHeight="true" spans="1:4">
      <c r="A1053" s="164"/>
      <c r="B1053" s="164"/>
      <c r="C1053" s="164"/>
      <c r="D1053" s="164"/>
    </row>
    <row r="1054" customHeight="true" spans="1:4">
      <c r="A1054" s="164"/>
      <c r="B1054" s="164"/>
      <c r="C1054" s="164"/>
      <c r="D1054" s="164"/>
    </row>
    <row r="1055" customHeight="true" spans="1:4">
      <c r="A1055" s="164"/>
      <c r="B1055" s="164"/>
      <c r="C1055" s="164"/>
      <c r="D1055" s="164"/>
    </row>
    <row r="1056" customHeight="true" spans="1:4">
      <c r="A1056" s="164"/>
      <c r="B1056" s="164"/>
      <c r="C1056" s="164"/>
      <c r="D1056" s="164"/>
    </row>
    <row r="1057" customHeight="true" spans="1:4">
      <c r="A1057" s="164"/>
      <c r="B1057" s="164"/>
      <c r="C1057" s="164"/>
      <c r="D1057" s="164"/>
    </row>
    <row r="1058" customHeight="true" spans="1:4">
      <c r="A1058" s="164"/>
      <c r="B1058" s="164"/>
      <c r="C1058" s="164"/>
      <c r="D1058" s="164"/>
    </row>
    <row r="1059" customHeight="true" spans="1:4">
      <c r="A1059" s="164"/>
      <c r="B1059" s="164"/>
      <c r="C1059" s="164"/>
      <c r="D1059" s="164"/>
    </row>
    <row r="1060" customHeight="true" spans="1:4">
      <c r="A1060" s="164"/>
      <c r="B1060" s="164"/>
      <c r="C1060" s="164"/>
      <c r="D1060" s="164"/>
    </row>
    <row r="1061" customHeight="true" spans="1:4">
      <c r="A1061" s="164"/>
      <c r="B1061" s="164"/>
      <c r="C1061" s="164"/>
      <c r="D1061" s="164"/>
    </row>
    <row r="1062" customHeight="true" spans="1:4">
      <c r="A1062" s="164"/>
      <c r="B1062" s="164"/>
      <c r="C1062" s="164"/>
      <c r="D1062" s="164"/>
    </row>
    <row r="1063" customHeight="true" spans="1:4">
      <c r="A1063" s="164"/>
      <c r="B1063" s="164"/>
      <c r="C1063" s="164"/>
      <c r="D1063" s="164"/>
    </row>
    <row r="1064" customHeight="true" spans="1:4">
      <c r="A1064" s="164"/>
      <c r="B1064" s="164"/>
      <c r="C1064" s="164"/>
      <c r="D1064" s="164"/>
    </row>
    <row r="1065" customHeight="true" spans="1:4">
      <c r="A1065" s="164"/>
      <c r="B1065" s="164"/>
      <c r="C1065" s="164"/>
      <c r="D1065" s="164"/>
    </row>
    <row r="1066" customHeight="true" spans="1:4">
      <c r="A1066" s="164"/>
      <c r="B1066" s="164"/>
      <c r="C1066" s="164"/>
      <c r="D1066" s="164"/>
    </row>
    <row r="1067" customHeight="true" spans="1:4">
      <c r="A1067" s="164"/>
      <c r="B1067" s="164"/>
      <c r="C1067" s="164"/>
      <c r="D1067" s="164"/>
    </row>
    <row r="1068" customHeight="true" spans="1:4">
      <c r="A1068" s="164"/>
      <c r="B1068" s="164"/>
      <c r="C1068" s="164"/>
      <c r="D1068" s="164"/>
    </row>
    <row r="1069" customHeight="true" spans="1:4">
      <c r="A1069" s="164"/>
      <c r="B1069" s="164"/>
      <c r="C1069" s="164"/>
      <c r="D1069" s="164"/>
    </row>
    <row r="1070" customHeight="true" spans="1:4">
      <c r="A1070" s="164"/>
      <c r="B1070" s="164"/>
      <c r="C1070" s="164"/>
      <c r="D1070" s="164"/>
    </row>
    <row r="1071" customHeight="true" spans="1:4">
      <c r="A1071" s="164"/>
      <c r="B1071" s="164"/>
      <c r="C1071" s="164"/>
      <c r="D1071" s="164"/>
    </row>
    <row r="1072" customHeight="true" spans="1:4">
      <c r="A1072" s="164"/>
      <c r="B1072" s="164"/>
      <c r="C1072" s="164"/>
      <c r="D1072" s="164"/>
    </row>
    <row r="1073" customHeight="true" spans="1:4">
      <c r="A1073" s="164"/>
      <c r="B1073" s="164"/>
      <c r="C1073" s="164"/>
      <c r="D1073" s="164"/>
    </row>
    <row r="1074" customHeight="true" spans="1:4">
      <c r="A1074" s="164"/>
      <c r="B1074" s="164"/>
      <c r="C1074" s="164"/>
      <c r="D1074" s="164"/>
    </row>
    <row r="1075" customHeight="true" spans="1:4">
      <c r="A1075" s="164"/>
      <c r="B1075" s="164"/>
      <c r="C1075" s="164"/>
      <c r="D1075" s="164"/>
    </row>
    <row r="1076" customHeight="true" spans="1:4">
      <c r="A1076" s="164"/>
      <c r="B1076" s="164"/>
      <c r="C1076" s="164"/>
      <c r="D1076" s="164"/>
    </row>
    <row r="1077" customHeight="true" spans="1:4">
      <c r="A1077" s="164"/>
      <c r="B1077" s="164"/>
      <c r="C1077" s="164"/>
      <c r="D1077" s="164"/>
    </row>
    <row r="1078" customHeight="true" spans="1:4">
      <c r="A1078" s="164"/>
      <c r="B1078" s="164"/>
      <c r="C1078" s="164"/>
      <c r="D1078" s="164"/>
    </row>
    <row r="1079" customHeight="true" spans="1:4">
      <c r="A1079" s="164"/>
      <c r="B1079" s="164"/>
      <c r="C1079" s="164"/>
      <c r="D1079" s="164"/>
    </row>
    <row r="1080" customHeight="true" spans="1:4">
      <c r="A1080" s="164"/>
      <c r="B1080" s="164"/>
      <c r="C1080" s="164"/>
      <c r="D1080" s="164"/>
    </row>
    <row r="1081" customHeight="true" spans="1:4">
      <c r="A1081" s="164"/>
      <c r="B1081" s="164"/>
      <c r="C1081" s="164"/>
      <c r="D1081" s="164"/>
    </row>
    <row r="1082" customHeight="true" spans="1:4">
      <c r="A1082" s="164"/>
      <c r="B1082" s="164"/>
      <c r="C1082" s="164"/>
      <c r="D1082" s="164"/>
    </row>
    <row r="1083" customHeight="true" spans="1:4">
      <c r="A1083" s="164"/>
      <c r="B1083" s="164"/>
      <c r="C1083" s="164"/>
      <c r="D1083" s="164"/>
    </row>
    <row r="1084" customHeight="true" spans="1:4">
      <c r="A1084" s="164"/>
      <c r="B1084" s="164"/>
      <c r="C1084" s="164"/>
      <c r="D1084" s="164"/>
    </row>
    <row r="1085" customHeight="true" spans="1:4">
      <c r="A1085" s="164"/>
      <c r="B1085" s="164"/>
      <c r="C1085" s="164"/>
      <c r="D1085" s="164"/>
    </row>
    <row r="1086" customHeight="true" spans="1:4">
      <c r="A1086" s="164"/>
      <c r="B1086" s="164"/>
      <c r="C1086" s="164"/>
      <c r="D1086" s="164"/>
    </row>
    <row r="1087" customHeight="true" spans="1:4">
      <c r="A1087" s="164"/>
      <c r="B1087" s="164"/>
      <c r="C1087" s="164"/>
      <c r="D1087" s="164"/>
    </row>
    <row r="1088" customHeight="true" spans="1:4">
      <c r="A1088" s="164"/>
      <c r="B1088" s="164"/>
      <c r="C1088" s="164"/>
      <c r="D1088" s="164"/>
    </row>
    <row r="1089" customHeight="true" spans="1:4">
      <c r="A1089" s="164"/>
      <c r="B1089" s="164"/>
      <c r="C1089" s="164"/>
      <c r="D1089" s="164"/>
    </row>
    <row r="1090" customHeight="true" spans="1:4">
      <c r="A1090" s="164"/>
      <c r="B1090" s="164"/>
      <c r="C1090" s="164"/>
      <c r="D1090" s="164"/>
    </row>
    <row r="1091" customHeight="true" spans="1:4">
      <c r="A1091" s="164"/>
      <c r="B1091" s="164"/>
      <c r="C1091" s="164"/>
      <c r="D1091" s="164"/>
    </row>
    <row r="1092" customHeight="true" spans="1:4">
      <c r="A1092" s="164"/>
      <c r="B1092" s="164"/>
      <c r="C1092" s="164"/>
      <c r="D1092" s="164"/>
    </row>
    <row r="1093" customHeight="true" spans="1:4">
      <c r="A1093" s="164"/>
      <c r="B1093" s="164"/>
      <c r="C1093" s="164"/>
      <c r="D1093" s="164"/>
    </row>
    <row r="1094" customHeight="true" spans="1:4">
      <c r="A1094" s="164"/>
      <c r="B1094" s="164"/>
      <c r="C1094" s="164"/>
      <c r="D1094" s="164"/>
    </row>
    <row r="1095" customHeight="true" spans="1:4">
      <c r="A1095" s="164"/>
      <c r="B1095" s="164"/>
      <c r="C1095" s="164"/>
      <c r="D1095" s="164"/>
    </row>
    <row r="1096" customHeight="true" spans="1:4">
      <c r="A1096" s="164"/>
      <c r="B1096" s="164"/>
      <c r="C1096" s="164"/>
      <c r="D1096" s="164"/>
    </row>
    <row r="1097" customHeight="true" spans="1:4">
      <c r="A1097" s="164"/>
      <c r="B1097" s="164"/>
      <c r="C1097" s="164"/>
      <c r="D1097" s="164"/>
    </row>
    <row r="1098" customHeight="true" spans="1:4">
      <c r="A1098" s="164"/>
      <c r="B1098" s="164"/>
      <c r="C1098" s="164"/>
      <c r="D1098" s="164"/>
    </row>
    <row r="1099" customHeight="true" spans="1:4">
      <c r="A1099" s="164"/>
      <c r="B1099" s="164"/>
      <c r="C1099" s="164"/>
      <c r="D1099" s="164"/>
    </row>
    <row r="1100" customHeight="true" spans="1:4">
      <c r="A1100" s="164"/>
      <c r="B1100" s="164"/>
      <c r="C1100" s="164"/>
      <c r="D1100" s="164"/>
    </row>
    <row r="1101" customHeight="true" spans="1:4">
      <c r="A1101" s="164"/>
      <c r="B1101" s="164"/>
      <c r="C1101" s="164"/>
      <c r="D1101" s="164"/>
    </row>
    <row r="1102" customHeight="true" spans="1:4">
      <c r="A1102" s="164"/>
      <c r="B1102" s="164"/>
      <c r="C1102" s="164"/>
      <c r="D1102" s="164"/>
    </row>
    <row r="1103" customHeight="true" spans="1:4">
      <c r="A1103" s="164"/>
      <c r="B1103" s="164"/>
      <c r="C1103" s="164"/>
      <c r="D1103" s="164"/>
    </row>
    <row r="1104" customHeight="true" spans="1:4">
      <c r="A1104" s="164"/>
      <c r="B1104" s="164"/>
      <c r="C1104" s="164"/>
      <c r="D1104" s="164"/>
    </row>
    <row r="1105" customHeight="true" spans="1:4">
      <c r="A1105" s="164"/>
      <c r="B1105" s="164"/>
      <c r="C1105" s="164"/>
      <c r="D1105" s="164"/>
    </row>
    <row r="1106" customHeight="true" spans="1:4">
      <c r="A1106" s="164"/>
      <c r="B1106" s="164"/>
      <c r="C1106" s="164"/>
      <c r="D1106" s="164"/>
    </row>
    <row r="1107" customHeight="true" spans="1:4">
      <c r="A1107" s="164"/>
      <c r="B1107" s="164"/>
      <c r="C1107" s="164"/>
      <c r="D1107" s="164"/>
    </row>
    <row r="1108" customHeight="true" spans="1:4">
      <c r="A1108" s="164"/>
      <c r="B1108" s="164"/>
      <c r="C1108" s="164"/>
      <c r="D1108" s="164"/>
    </row>
    <row r="1109" customHeight="true" spans="1:4">
      <c r="A1109" s="164"/>
      <c r="B1109" s="164"/>
      <c r="C1109" s="164"/>
      <c r="D1109" s="164"/>
    </row>
    <row r="1110" customHeight="true" spans="1:4">
      <c r="A1110" s="164"/>
      <c r="B1110" s="164"/>
      <c r="C1110" s="164"/>
      <c r="D1110" s="164"/>
    </row>
    <row r="1111" customHeight="true" spans="1:4">
      <c r="A1111" s="164"/>
      <c r="B1111" s="164"/>
      <c r="C1111" s="164"/>
      <c r="D1111" s="164"/>
    </row>
    <row r="1112" customHeight="true" spans="1:4">
      <c r="A1112" s="164"/>
      <c r="B1112" s="164"/>
      <c r="C1112" s="164"/>
      <c r="D1112" s="164"/>
    </row>
    <row r="1113" customHeight="true" spans="1:4">
      <c r="A1113" s="164"/>
      <c r="B1113" s="164"/>
      <c r="C1113" s="164"/>
      <c r="D1113" s="164"/>
    </row>
    <row r="1114" customHeight="true" spans="1:4">
      <c r="A1114" s="164"/>
      <c r="B1114" s="164"/>
      <c r="C1114" s="164"/>
      <c r="D1114" s="164"/>
    </row>
    <row r="1115" customHeight="true" spans="1:4">
      <c r="A1115" s="164"/>
      <c r="B1115" s="164"/>
      <c r="C1115" s="164"/>
      <c r="D1115" s="164"/>
    </row>
    <row r="1116" customHeight="true" spans="1:4">
      <c r="A1116" s="164"/>
      <c r="B1116" s="164"/>
      <c r="C1116" s="164"/>
      <c r="D1116" s="164"/>
    </row>
    <row r="1117" customHeight="true" spans="1:4">
      <c r="A1117" s="164"/>
      <c r="B1117" s="164"/>
      <c r="C1117" s="164"/>
      <c r="D1117" s="164"/>
    </row>
    <row r="1118" customHeight="true" spans="1:4">
      <c r="A1118" s="164"/>
      <c r="B1118" s="164"/>
      <c r="C1118" s="164"/>
      <c r="D1118" s="164"/>
    </row>
    <row r="1119" customHeight="true" spans="1:4">
      <c r="A1119" s="164"/>
      <c r="B1119" s="164"/>
      <c r="C1119" s="164"/>
      <c r="D1119" s="164"/>
    </row>
    <row r="1120" customHeight="true" spans="1:4">
      <c r="A1120" s="164"/>
      <c r="B1120" s="164"/>
      <c r="C1120" s="164"/>
      <c r="D1120" s="164"/>
    </row>
    <row r="1121" customHeight="true" spans="1:4">
      <c r="A1121" s="164"/>
      <c r="B1121" s="164"/>
      <c r="C1121" s="164"/>
      <c r="D1121" s="164"/>
    </row>
    <row r="1122" customHeight="true" spans="1:4">
      <c r="A1122" s="164"/>
      <c r="B1122" s="164"/>
      <c r="C1122" s="164"/>
      <c r="D1122" s="164"/>
    </row>
    <row r="1123" customHeight="true" spans="1:4">
      <c r="A1123" s="164"/>
      <c r="B1123" s="164"/>
      <c r="C1123" s="164"/>
      <c r="D1123" s="164"/>
    </row>
    <row r="1124" customHeight="true" spans="1:4">
      <c r="A1124" s="164"/>
      <c r="B1124" s="164"/>
      <c r="C1124" s="164"/>
      <c r="D1124" s="164"/>
    </row>
    <row r="1125" customHeight="true" spans="1:4">
      <c r="A1125" s="164"/>
      <c r="B1125" s="164"/>
      <c r="C1125" s="164"/>
      <c r="D1125" s="164"/>
    </row>
    <row r="1126" customHeight="true" spans="1:4">
      <c r="A1126" s="164"/>
      <c r="B1126" s="164"/>
      <c r="C1126" s="164"/>
      <c r="D1126" s="164"/>
    </row>
    <row r="1127" customHeight="true" spans="1:4">
      <c r="A1127" s="164"/>
      <c r="B1127" s="164"/>
      <c r="C1127" s="164"/>
      <c r="D1127" s="164"/>
    </row>
    <row r="1128" customHeight="true" spans="1:4">
      <c r="A1128" s="164"/>
      <c r="B1128" s="164"/>
      <c r="C1128" s="164"/>
      <c r="D1128" s="164"/>
    </row>
    <row r="1129" customHeight="true" spans="1:4">
      <c r="A1129" s="164"/>
      <c r="B1129" s="164"/>
      <c r="C1129" s="164"/>
      <c r="D1129" s="164"/>
    </row>
    <row r="1130" customHeight="true" spans="1:4">
      <c r="A1130" s="164"/>
      <c r="B1130" s="164"/>
      <c r="C1130" s="164"/>
      <c r="D1130" s="164"/>
    </row>
    <row r="1131" customHeight="true" spans="1:4">
      <c r="A1131" s="164"/>
      <c r="B1131" s="164"/>
      <c r="C1131" s="164"/>
      <c r="D1131" s="164"/>
    </row>
    <row r="1132" customHeight="true" spans="1:4">
      <c r="A1132" s="164"/>
      <c r="B1132" s="164"/>
      <c r="C1132" s="164"/>
      <c r="D1132" s="164"/>
    </row>
    <row r="1133" customHeight="true" spans="1:4">
      <c r="A1133" s="164"/>
      <c r="B1133" s="164"/>
      <c r="C1133" s="164"/>
      <c r="D1133" s="164"/>
    </row>
    <row r="1134" customHeight="true" spans="1:4">
      <c r="A1134" s="164"/>
      <c r="B1134" s="164"/>
      <c r="C1134" s="164"/>
      <c r="D1134" s="164"/>
    </row>
    <row r="1135" customHeight="true" spans="1:4">
      <c r="A1135" s="164"/>
      <c r="B1135" s="164"/>
      <c r="C1135" s="164"/>
      <c r="D1135" s="164"/>
    </row>
    <row r="1136" customHeight="true" spans="1:4">
      <c r="A1136" s="164"/>
      <c r="B1136" s="164"/>
      <c r="C1136" s="164"/>
      <c r="D1136" s="164"/>
    </row>
    <row r="1137" customHeight="true" spans="1:4">
      <c r="A1137" s="164"/>
      <c r="B1137" s="164"/>
      <c r="C1137" s="164"/>
      <c r="D1137" s="164"/>
    </row>
    <row r="1138" customHeight="true" spans="1:4">
      <c r="A1138" s="164"/>
      <c r="B1138" s="164"/>
      <c r="C1138" s="164"/>
      <c r="D1138" s="164"/>
    </row>
    <row r="1139" customHeight="true" spans="1:4">
      <c r="A1139" s="164"/>
      <c r="B1139" s="164"/>
      <c r="C1139" s="164"/>
      <c r="D1139" s="164"/>
    </row>
    <row r="1140" customHeight="true" spans="1:4">
      <c r="A1140" s="164"/>
      <c r="B1140" s="164"/>
      <c r="C1140" s="164"/>
      <c r="D1140" s="164"/>
    </row>
    <row r="1141" customHeight="true" spans="1:4">
      <c r="A1141" s="164"/>
      <c r="B1141" s="164"/>
      <c r="C1141" s="164"/>
      <c r="D1141" s="164"/>
    </row>
    <row r="1142" customHeight="true" spans="1:4">
      <c r="A1142" s="164"/>
      <c r="B1142" s="164"/>
      <c r="C1142" s="164"/>
      <c r="D1142" s="164"/>
    </row>
    <row r="1143" customHeight="true" spans="1:4">
      <c r="A1143" s="164"/>
      <c r="B1143" s="164"/>
      <c r="C1143" s="164"/>
      <c r="D1143" s="164"/>
    </row>
    <row r="1144" customHeight="true" spans="1:4">
      <c r="A1144" s="164"/>
      <c r="B1144" s="164"/>
      <c r="C1144" s="164"/>
      <c r="D1144" s="164"/>
    </row>
    <row r="1145" customHeight="true" spans="1:4">
      <c r="A1145" s="164"/>
      <c r="B1145" s="164"/>
      <c r="C1145" s="164"/>
      <c r="D1145" s="164"/>
    </row>
    <row r="1146" customHeight="true" spans="1:4">
      <c r="A1146" s="164"/>
      <c r="B1146" s="164"/>
      <c r="C1146" s="164"/>
      <c r="D1146" s="164"/>
    </row>
    <row r="1147" customHeight="true" spans="1:4">
      <c r="A1147" s="164"/>
      <c r="B1147" s="164"/>
      <c r="C1147" s="164"/>
      <c r="D1147" s="164"/>
    </row>
    <row r="1148" customHeight="true" spans="1:4">
      <c r="A1148" s="164"/>
      <c r="B1148" s="164"/>
      <c r="C1148" s="164"/>
      <c r="D1148" s="164"/>
    </row>
    <row r="1149" customHeight="true" spans="1:4">
      <c r="A1149" s="164"/>
      <c r="B1149" s="164"/>
      <c r="C1149" s="164"/>
      <c r="D1149" s="164"/>
    </row>
    <row r="1150" customHeight="true" spans="1:4">
      <c r="A1150" s="164"/>
      <c r="B1150" s="164"/>
      <c r="C1150" s="164"/>
      <c r="D1150" s="164"/>
    </row>
    <row r="1151" customHeight="true" spans="1:4">
      <c r="A1151" s="164"/>
      <c r="B1151" s="164"/>
      <c r="C1151" s="164"/>
      <c r="D1151" s="164"/>
    </row>
    <row r="1152" customHeight="true" spans="1:4">
      <c r="A1152" s="164"/>
      <c r="B1152" s="164"/>
      <c r="C1152" s="164"/>
      <c r="D1152" s="164"/>
    </row>
    <row r="1153" customHeight="true" spans="1:4">
      <c r="A1153" s="164"/>
      <c r="B1153" s="164"/>
      <c r="C1153" s="164"/>
      <c r="D1153" s="164"/>
    </row>
    <row r="1154" customHeight="true" spans="1:4">
      <c r="A1154" s="164"/>
      <c r="B1154" s="164"/>
      <c r="C1154" s="164"/>
      <c r="D1154" s="164"/>
    </row>
    <row r="1155" customHeight="true" spans="1:4">
      <c r="A1155" s="164"/>
      <c r="B1155" s="164"/>
      <c r="C1155" s="164"/>
      <c r="D1155" s="164"/>
    </row>
    <row r="1156" customHeight="true" spans="1:4">
      <c r="A1156" s="164"/>
      <c r="B1156" s="164"/>
      <c r="C1156" s="164"/>
      <c r="D1156" s="164"/>
    </row>
    <row r="1157" customHeight="true" spans="1:4">
      <c r="A1157" s="164"/>
      <c r="B1157" s="164"/>
      <c r="C1157" s="164"/>
      <c r="D1157" s="164"/>
    </row>
    <row r="1158" customHeight="true" spans="1:4">
      <c r="A1158" s="164"/>
      <c r="B1158" s="164"/>
      <c r="C1158" s="164"/>
      <c r="D1158" s="164"/>
    </row>
    <row r="1159" customHeight="true" spans="1:4">
      <c r="A1159" s="164"/>
      <c r="B1159" s="164"/>
      <c r="C1159" s="164"/>
      <c r="D1159" s="164"/>
    </row>
    <row r="1160" customHeight="true" spans="1:4">
      <c r="A1160" s="164"/>
      <c r="B1160" s="164"/>
      <c r="C1160" s="164"/>
      <c r="D1160" s="164"/>
    </row>
    <row r="1161" customHeight="true" spans="1:4">
      <c r="A1161" s="164"/>
      <c r="B1161" s="164"/>
      <c r="C1161" s="164"/>
      <c r="D1161" s="164"/>
    </row>
    <row r="1162" customHeight="true" spans="1:4">
      <c r="A1162" s="164"/>
      <c r="B1162" s="164"/>
      <c r="C1162" s="164"/>
      <c r="D1162" s="164"/>
    </row>
    <row r="1163" customHeight="true" spans="1:4">
      <c r="A1163" s="164"/>
      <c r="B1163" s="164"/>
      <c r="C1163" s="164"/>
      <c r="D1163" s="164"/>
    </row>
    <row r="1164" customHeight="true" spans="1:4">
      <c r="A1164" s="164"/>
      <c r="B1164" s="164"/>
      <c r="C1164" s="164"/>
      <c r="D1164" s="164"/>
    </row>
    <row r="1165" customHeight="true" spans="1:4">
      <c r="A1165" s="164"/>
      <c r="B1165" s="164"/>
      <c r="C1165" s="164"/>
      <c r="D1165" s="164"/>
    </row>
    <row r="1166" customHeight="true" spans="1:4">
      <c r="A1166" s="164"/>
      <c r="B1166" s="164"/>
      <c r="C1166" s="164"/>
      <c r="D1166" s="164"/>
    </row>
    <row r="1167" customHeight="true" spans="1:4">
      <c r="A1167" s="164"/>
      <c r="B1167" s="164"/>
      <c r="C1167" s="164"/>
      <c r="D1167" s="164"/>
    </row>
    <row r="1168" customHeight="true" spans="1:4">
      <c r="A1168" s="164"/>
      <c r="B1168" s="164"/>
      <c r="C1168" s="164"/>
      <c r="D1168" s="164"/>
    </row>
    <row r="1169" customHeight="true" spans="1:4">
      <c r="A1169" s="164"/>
      <c r="B1169" s="164"/>
      <c r="C1169" s="164"/>
      <c r="D1169" s="164"/>
    </row>
    <row r="1170" customHeight="true" spans="1:4">
      <c r="A1170" s="164"/>
      <c r="B1170" s="164"/>
      <c r="C1170" s="164"/>
      <c r="D1170" s="164"/>
    </row>
    <row r="1171" customHeight="true" spans="1:4">
      <c r="A1171" s="164"/>
      <c r="B1171" s="164"/>
      <c r="C1171" s="164"/>
      <c r="D1171" s="164"/>
    </row>
    <row r="1172" customHeight="true" spans="1:4">
      <c r="A1172" s="164"/>
      <c r="B1172" s="164"/>
      <c r="C1172" s="164"/>
      <c r="D1172" s="164"/>
    </row>
    <row r="1173" customHeight="true" spans="1:4">
      <c r="A1173" s="164"/>
      <c r="B1173" s="164"/>
      <c r="C1173" s="164"/>
      <c r="D1173" s="164"/>
    </row>
    <row r="1174" customHeight="true" spans="1:4">
      <c r="A1174" s="164"/>
      <c r="B1174" s="164"/>
      <c r="C1174" s="164"/>
      <c r="D1174" s="164"/>
    </row>
    <row r="1175" customHeight="true" spans="1:4">
      <c r="A1175" s="164"/>
      <c r="B1175" s="164"/>
      <c r="C1175" s="164"/>
      <c r="D1175" s="164"/>
    </row>
    <row r="1176" customHeight="true" spans="1:4">
      <c r="A1176" s="164"/>
      <c r="B1176" s="164"/>
      <c r="C1176" s="164"/>
      <c r="D1176" s="164"/>
    </row>
    <row r="1177" customHeight="true" spans="1:4">
      <c r="A1177" s="164"/>
      <c r="B1177" s="164"/>
      <c r="C1177" s="164"/>
      <c r="D1177" s="164"/>
    </row>
    <row r="1178" customHeight="true" spans="1:4">
      <c r="A1178" s="164"/>
      <c r="B1178" s="164"/>
      <c r="C1178" s="164"/>
      <c r="D1178" s="164"/>
    </row>
    <row r="1179" customHeight="true" spans="1:4">
      <c r="A1179" s="164"/>
      <c r="B1179" s="164"/>
      <c r="C1179" s="164"/>
      <c r="D1179" s="164"/>
    </row>
    <row r="1180" customHeight="true" spans="1:4">
      <c r="A1180" s="164"/>
      <c r="B1180" s="164"/>
      <c r="C1180" s="164"/>
      <c r="D1180" s="164"/>
    </row>
    <row r="1181" customHeight="true" spans="1:4">
      <c r="A1181" s="164"/>
      <c r="B1181" s="164"/>
      <c r="C1181" s="164"/>
      <c r="D1181" s="164"/>
    </row>
    <row r="1182" customHeight="true" spans="1:4">
      <c r="A1182" s="164"/>
      <c r="B1182" s="164"/>
      <c r="C1182" s="164"/>
      <c r="D1182" s="164"/>
    </row>
    <row r="1183" customHeight="true" spans="1:4">
      <c r="A1183" s="164"/>
      <c r="B1183" s="164"/>
      <c r="C1183" s="164"/>
      <c r="D1183" s="164"/>
    </row>
    <row r="1184" customHeight="true" spans="1:4">
      <c r="A1184" s="164"/>
      <c r="B1184" s="164"/>
      <c r="C1184" s="164"/>
      <c r="D1184" s="164"/>
    </row>
    <row r="1185" customHeight="true" spans="1:4">
      <c r="A1185" s="164"/>
      <c r="B1185" s="164"/>
      <c r="C1185" s="164"/>
      <c r="D1185" s="164"/>
    </row>
    <row r="1186" customHeight="true" spans="1:4">
      <c r="A1186" s="164"/>
      <c r="B1186" s="164"/>
      <c r="C1186" s="164"/>
      <c r="D1186" s="164"/>
    </row>
    <row r="1187" customHeight="true" spans="1:4">
      <c r="A1187" s="164"/>
      <c r="B1187" s="164"/>
      <c r="C1187" s="164"/>
      <c r="D1187" s="164"/>
    </row>
    <row r="1188" customHeight="true" spans="1:4">
      <c r="A1188" s="164"/>
      <c r="B1188" s="164"/>
      <c r="C1188" s="164"/>
      <c r="D1188" s="164"/>
    </row>
    <row r="1189" customHeight="true" spans="1:4">
      <c r="A1189" s="164"/>
      <c r="B1189" s="164"/>
      <c r="C1189" s="164"/>
      <c r="D1189" s="164"/>
    </row>
    <row r="1190" customHeight="true" spans="1:4">
      <c r="A1190" s="164"/>
      <c r="B1190" s="164"/>
      <c r="C1190" s="164"/>
      <c r="D1190" s="164"/>
    </row>
    <row r="1191" customHeight="true" spans="1:4">
      <c r="A1191" s="164"/>
      <c r="B1191" s="164"/>
      <c r="C1191" s="164"/>
      <c r="D1191" s="164"/>
    </row>
    <row r="1192" customHeight="true" spans="1:4">
      <c r="A1192" s="164"/>
      <c r="B1192" s="164"/>
      <c r="C1192" s="164"/>
      <c r="D1192" s="164"/>
    </row>
    <row r="1193" customHeight="true" spans="1:4">
      <c r="A1193" s="164"/>
      <c r="B1193" s="164"/>
      <c r="C1193" s="164"/>
      <c r="D1193" s="164"/>
    </row>
    <row r="1194" customHeight="true" spans="1:4">
      <c r="A1194" s="164"/>
      <c r="B1194" s="164"/>
      <c r="C1194" s="164"/>
      <c r="D1194" s="164"/>
    </row>
    <row r="1195" customHeight="true" spans="1:4">
      <c r="A1195" s="164"/>
      <c r="B1195" s="164"/>
      <c r="C1195" s="164"/>
      <c r="D1195" s="164"/>
    </row>
    <row r="1196" customHeight="true" spans="1:4">
      <c r="A1196" s="164"/>
      <c r="B1196" s="164"/>
      <c r="C1196" s="164"/>
      <c r="D1196" s="164"/>
    </row>
    <row r="1197" customHeight="true" spans="1:4">
      <c r="A1197" s="164"/>
      <c r="B1197" s="164"/>
      <c r="C1197" s="164"/>
      <c r="D1197" s="164"/>
    </row>
    <row r="1198" customHeight="true" spans="1:4">
      <c r="A1198" s="164"/>
      <c r="B1198" s="164"/>
      <c r="C1198" s="164"/>
      <c r="D1198" s="164"/>
    </row>
    <row r="1199" customHeight="true" spans="1:4">
      <c r="A1199" s="164"/>
      <c r="B1199" s="164"/>
      <c r="C1199" s="164"/>
      <c r="D1199" s="164"/>
    </row>
    <row r="1200" customHeight="true" spans="1:4">
      <c r="A1200" s="164"/>
      <c r="B1200" s="164"/>
      <c r="C1200" s="164"/>
      <c r="D1200" s="164"/>
    </row>
    <row r="1201" customHeight="true" spans="1:4">
      <c r="A1201" s="164"/>
      <c r="B1201" s="164"/>
      <c r="C1201" s="164"/>
      <c r="D1201" s="164"/>
    </row>
    <row r="1202" customHeight="true" spans="1:4">
      <c r="A1202" s="164"/>
      <c r="B1202" s="164"/>
      <c r="C1202" s="164"/>
      <c r="D1202" s="164"/>
    </row>
    <row r="1203" customHeight="true" spans="1:4">
      <c r="A1203" s="164"/>
      <c r="B1203" s="164"/>
      <c r="C1203" s="164"/>
      <c r="D1203" s="164"/>
    </row>
    <row r="1204" customHeight="true" spans="1:4">
      <c r="A1204" s="164"/>
      <c r="B1204" s="164"/>
      <c r="C1204" s="164"/>
      <c r="D1204" s="164"/>
    </row>
    <row r="1205" customHeight="true" spans="1:4">
      <c r="A1205" s="164"/>
      <c r="B1205" s="164"/>
      <c r="C1205" s="164"/>
      <c r="D1205" s="164"/>
    </row>
    <row r="1206" customHeight="true" spans="1:4">
      <c r="A1206" s="164"/>
      <c r="B1206" s="164"/>
      <c r="C1206" s="164"/>
      <c r="D1206" s="164"/>
    </row>
    <row r="1207" customHeight="true" spans="1:4">
      <c r="A1207" s="164"/>
      <c r="B1207" s="164"/>
      <c r="C1207" s="164"/>
      <c r="D1207" s="164"/>
    </row>
    <row r="1208" customHeight="true" spans="1:4">
      <c r="A1208" s="164"/>
      <c r="B1208" s="164"/>
      <c r="C1208" s="164"/>
      <c r="D1208" s="164"/>
    </row>
    <row r="1209" customHeight="true" spans="1:4">
      <c r="A1209" s="164"/>
      <c r="B1209" s="164"/>
      <c r="C1209" s="164"/>
      <c r="D1209" s="164"/>
    </row>
    <row r="1210" customHeight="true" spans="1:4">
      <c r="A1210" s="164"/>
      <c r="B1210" s="164"/>
      <c r="C1210" s="164"/>
      <c r="D1210" s="164"/>
    </row>
    <row r="1211" customHeight="true" spans="1:4">
      <c r="A1211" s="164"/>
      <c r="B1211" s="164"/>
      <c r="C1211" s="164"/>
      <c r="D1211" s="164"/>
    </row>
    <row r="1212" customHeight="true" spans="1:4">
      <c r="A1212" s="164"/>
      <c r="B1212" s="164"/>
      <c r="C1212" s="164"/>
      <c r="D1212" s="164"/>
    </row>
    <row r="1213" customHeight="true" spans="1:4">
      <c r="A1213" s="164"/>
      <c r="B1213" s="164"/>
      <c r="C1213" s="164"/>
      <c r="D1213" s="164"/>
    </row>
    <row r="1214" customHeight="true" spans="1:4">
      <c r="A1214" s="164"/>
      <c r="B1214" s="164"/>
      <c r="C1214" s="164"/>
      <c r="D1214" s="164"/>
    </row>
    <row r="1215" customHeight="true" spans="1:4">
      <c r="A1215" s="164"/>
      <c r="B1215" s="164"/>
      <c r="C1215" s="164"/>
      <c r="D1215" s="164"/>
    </row>
    <row r="1216" customHeight="true" spans="1:4">
      <c r="A1216" s="164"/>
      <c r="B1216" s="164"/>
      <c r="C1216" s="164"/>
      <c r="D1216" s="164"/>
    </row>
    <row r="1217" customHeight="true" spans="1:4">
      <c r="A1217" s="164"/>
      <c r="B1217" s="164"/>
      <c r="C1217" s="164"/>
      <c r="D1217" s="164"/>
    </row>
    <row r="1218" customHeight="true" spans="1:4">
      <c r="A1218" s="164"/>
      <c r="B1218" s="164"/>
      <c r="C1218" s="164"/>
      <c r="D1218" s="164"/>
    </row>
    <row r="1219" customHeight="true" spans="1:4">
      <c r="A1219" s="164"/>
      <c r="B1219" s="164"/>
      <c r="C1219" s="164"/>
      <c r="D1219" s="164"/>
    </row>
    <row r="1220" customHeight="true" spans="1:4">
      <c r="A1220" s="164"/>
      <c r="B1220" s="164"/>
      <c r="C1220" s="164"/>
      <c r="D1220" s="164"/>
    </row>
    <row r="1221" customHeight="true" spans="1:4">
      <c r="A1221" s="164"/>
      <c r="B1221" s="164"/>
      <c r="C1221" s="164"/>
      <c r="D1221" s="164"/>
    </row>
    <row r="1222" customHeight="true" spans="1:4">
      <c r="A1222" s="164"/>
      <c r="B1222" s="164"/>
      <c r="C1222" s="164"/>
      <c r="D1222" s="164"/>
    </row>
    <row r="1223" customHeight="true" spans="1:4">
      <c r="A1223" s="164"/>
      <c r="B1223" s="164"/>
      <c r="C1223" s="164"/>
      <c r="D1223" s="164"/>
    </row>
    <row r="1224" customHeight="true" spans="1:4">
      <c r="A1224" s="164"/>
      <c r="B1224" s="164"/>
      <c r="C1224" s="164"/>
      <c r="D1224" s="164"/>
    </row>
    <row r="1225" customHeight="true" spans="1:4">
      <c r="A1225" s="164"/>
      <c r="B1225" s="164"/>
      <c r="C1225" s="164"/>
      <c r="D1225" s="164"/>
    </row>
    <row r="1226" customHeight="true" spans="1:4">
      <c r="A1226" s="164"/>
      <c r="B1226" s="164"/>
      <c r="C1226" s="164"/>
      <c r="D1226" s="164"/>
    </row>
    <row r="1227" customHeight="true" spans="1:4">
      <c r="A1227" s="164"/>
      <c r="B1227" s="164"/>
      <c r="C1227" s="164"/>
      <c r="D1227" s="164"/>
    </row>
    <row r="1228" customHeight="true" spans="1:4">
      <c r="A1228" s="164"/>
      <c r="B1228" s="164"/>
      <c r="C1228" s="164"/>
      <c r="D1228" s="164"/>
    </row>
    <row r="1229" customHeight="true" spans="1:4">
      <c r="A1229" s="164"/>
      <c r="B1229" s="164"/>
      <c r="C1229" s="164"/>
      <c r="D1229" s="164"/>
    </row>
    <row r="1230" customHeight="true" spans="1:4">
      <c r="A1230" s="164"/>
      <c r="B1230" s="164"/>
      <c r="C1230" s="164"/>
      <c r="D1230" s="164"/>
    </row>
    <row r="1231" customHeight="true" spans="1:4">
      <c r="A1231" s="164"/>
      <c r="B1231" s="164"/>
      <c r="C1231" s="164"/>
      <c r="D1231" s="164"/>
    </row>
    <row r="1232" customHeight="true" spans="1:4">
      <c r="A1232" s="164"/>
      <c r="B1232" s="164"/>
      <c r="C1232" s="164"/>
      <c r="D1232" s="164"/>
    </row>
    <row r="1233" customHeight="true" spans="1:4">
      <c r="A1233" s="164"/>
      <c r="B1233" s="164"/>
      <c r="C1233" s="164"/>
      <c r="D1233" s="164"/>
    </row>
    <row r="1234" customHeight="true" spans="1:4">
      <c r="A1234" s="164"/>
      <c r="B1234" s="164"/>
      <c r="C1234" s="164"/>
      <c r="D1234" s="164"/>
    </row>
    <row r="1235" customHeight="true" spans="1:4">
      <c r="A1235" s="164"/>
      <c r="B1235" s="164"/>
      <c r="C1235" s="164"/>
      <c r="D1235" s="164"/>
    </row>
    <row r="1236" customHeight="true" spans="1:4">
      <c r="A1236" s="164"/>
      <c r="B1236" s="164"/>
      <c r="C1236" s="164"/>
      <c r="D1236" s="164"/>
    </row>
    <row r="1237" customHeight="true" spans="1:4">
      <c r="A1237" s="164"/>
      <c r="B1237" s="164"/>
      <c r="C1237" s="164"/>
      <c r="D1237" s="164"/>
    </row>
    <row r="1238" customHeight="true" spans="1:4">
      <c r="A1238" s="164"/>
      <c r="B1238" s="164"/>
      <c r="C1238" s="164"/>
      <c r="D1238" s="164"/>
    </row>
    <row r="1239" customHeight="true" spans="1:4">
      <c r="A1239" s="164"/>
      <c r="B1239" s="164"/>
      <c r="C1239" s="164"/>
      <c r="D1239" s="164"/>
    </row>
    <row r="1240" customHeight="true" spans="1:4">
      <c r="A1240" s="164"/>
      <c r="B1240" s="164"/>
      <c r="C1240" s="164"/>
      <c r="D1240" s="164"/>
    </row>
    <row r="1241" customHeight="true" spans="1:4">
      <c r="A1241" s="164"/>
      <c r="B1241" s="164"/>
      <c r="C1241" s="164"/>
      <c r="D1241" s="164"/>
    </row>
    <row r="1242" customHeight="true" spans="1:4">
      <c r="A1242" s="164"/>
      <c r="B1242" s="164"/>
      <c r="C1242" s="164"/>
      <c r="D1242" s="164"/>
    </row>
    <row r="1243" customHeight="true" spans="1:4">
      <c r="A1243" s="164"/>
      <c r="B1243" s="164"/>
      <c r="C1243" s="164"/>
      <c r="D1243" s="164"/>
    </row>
    <row r="1244" customHeight="true" spans="1:4">
      <c r="A1244" s="164"/>
      <c r="B1244" s="164"/>
      <c r="C1244" s="164"/>
      <c r="D1244" s="164"/>
    </row>
    <row r="1245" customHeight="true" spans="1:4">
      <c r="A1245" s="164"/>
      <c r="B1245" s="164"/>
      <c r="C1245" s="164"/>
      <c r="D1245" s="164"/>
    </row>
    <row r="1246" customHeight="true" spans="1:4">
      <c r="A1246" s="164"/>
      <c r="B1246" s="164"/>
      <c r="C1246" s="164"/>
      <c r="D1246" s="164"/>
    </row>
    <row r="1247" customHeight="true" spans="1:4">
      <c r="A1247" s="164"/>
      <c r="B1247" s="164"/>
      <c r="C1247" s="164"/>
      <c r="D1247" s="164"/>
    </row>
    <row r="1248" customHeight="true" spans="1:4">
      <c r="A1248" s="164"/>
      <c r="B1248" s="164"/>
      <c r="C1248" s="164"/>
      <c r="D1248" s="164"/>
    </row>
    <row r="1249" customHeight="true" spans="1:4">
      <c r="A1249" s="164"/>
      <c r="B1249" s="164"/>
      <c r="C1249" s="164"/>
      <c r="D1249" s="164"/>
    </row>
    <row r="1250" customHeight="true" spans="1:4">
      <c r="A1250" s="164"/>
      <c r="B1250" s="164"/>
      <c r="C1250" s="164"/>
      <c r="D1250" s="164"/>
    </row>
    <row r="1251" customHeight="true" spans="1:4">
      <c r="A1251" s="164"/>
      <c r="B1251" s="164"/>
      <c r="C1251" s="164"/>
      <c r="D1251" s="164"/>
    </row>
    <row r="1252" customHeight="true" spans="1:4">
      <c r="A1252" s="164"/>
      <c r="B1252" s="164"/>
      <c r="C1252" s="164"/>
      <c r="D1252" s="164"/>
    </row>
    <row r="1253" customHeight="true" spans="1:4">
      <c r="A1253" s="164"/>
      <c r="B1253" s="164"/>
      <c r="C1253" s="164"/>
      <c r="D1253" s="164"/>
    </row>
    <row r="1254" customHeight="true" spans="1:4">
      <c r="A1254" s="164"/>
      <c r="B1254" s="164"/>
      <c r="C1254" s="164"/>
      <c r="D1254" s="164"/>
    </row>
    <row r="1255" customHeight="true" spans="1:4">
      <c r="A1255" s="164"/>
      <c r="B1255" s="164"/>
      <c r="C1255" s="164"/>
      <c r="D1255" s="164"/>
    </row>
    <row r="1256" customHeight="true" spans="1:4">
      <c r="A1256" s="164"/>
      <c r="B1256" s="164"/>
      <c r="C1256" s="164"/>
      <c r="D1256" s="164"/>
    </row>
    <row r="1257" customHeight="true" spans="1:4">
      <c r="A1257" s="164"/>
      <c r="B1257" s="164"/>
      <c r="C1257" s="164"/>
      <c r="D1257" s="164"/>
    </row>
    <row r="1258" customHeight="true" spans="1:4">
      <c r="A1258" s="164"/>
      <c r="B1258" s="164"/>
      <c r="C1258" s="164"/>
      <c r="D1258" s="164"/>
    </row>
    <row r="1259" customHeight="true" spans="1:4">
      <c r="A1259" s="164"/>
      <c r="B1259" s="164"/>
      <c r="C1259" s="164"/>
      <c r="D1259" s="164"/>
    </row>
    <row r="1260" customHeight="true" spans="1:4">
      <c r="A1260" s="164"/>
      <c r="B1260" s="164"/>
      <c r="C1260" s="164"/>
      <c r="D1260" s="164"/>
    </row>
    <row r="1261" customHeight="true" spans="1:4">
      <c r="A1261" s="164"/>
      <c r="B1261" s="164"/>
      <c r="C1261" s="164"/>
      <c r="D1261" s="164"/>
    </row>
    <row r="1262" customHeight="true" spans="1:4">
      <c r="A1262" s="164"/>
      <c r="B1262" s="164"/>
      <c r="C1262" s="164"/>
      <c r="D1262" s="164"/>
    </row>
    <row r="1263" customHeight="true" spans="1:4">
      <c r="A1263" s="164"/>
      <c r="B1263" s="164"/>
      <c r="C1263" s="164"/>
      <c r="D1263" s="164"/>
    </row>
    <row r="1264" customHeight="true" spans="1:4">
      <c r="A1264" s="164"/>
      <c r="B1264" s="164"/>
      <c r="C1264" s="164"/>
      <c r="D1264" s="164"/>
    </row>
    <row r="1265" customHeight="true" spans="1:4">
      <c r="A1265" s="164"/>
      <c r="B1265" s="164"/>
      <c r="C1265" s="164"/>
      <c r="D1265" s="164"/>
    </row>
    <row r="1266" customHeight="true" spans="1:4">
      <c r="A1266" s="164"/>
      <c r="B1266" s="164"/>
      <c r="C1266" s="164"/>
      <c r="D1266" s="164"/>
    </row>
    <row r="1267" customHeight="true" spans="1:4">
      <c r="A1267" s="164"/>
      <c r="B1267" s="164"/>
      <c r="C1267" s="164"/>
      <c r="D1267" s="164"/>
    </row>
    <row r="1268" customHeight="true" spans="1:4">
      <c r="A1268" s="164"/>
      <c r="B1268" s="164"/>
      <c r="C1268" s="164"/>
      <c r="D1268" s="164"/>
    </row>
    <row r="1269" customHeight="true" spans="1:4">
      <c r="A1269" s="164"/>
      <c r="B1269" s="164"/>
      <c r="C1269" s="164"/>
      <c r="D1269" s="164"/>
    </row>
    <row r="1270" customHeight="true" spans="1:4">
      <c r="A1270" s="164"/>
      <c r="B1270" s="164"/>
      <c r="C1270" s="164"/>
      <c r="D1270" s="164"/>
    </row>
    <row r="1271" customHeight="true" spans="1:4">
      <c r="A1271" s="164"/>
      <c r="B1271" s="164"/>
      <c r="C1271" s="164"/>
      <c r="D1271" s="164"/>
    </row>
    <row r="1272" customHeight="true" spans="1:4">
      <c r="A1272" s="164"/>
      <c r="B1272" s="164"/>
      <c r="C1272" s="164"/>
      <c r="D1272" s="164"/>
    </row>
    <row r="1273" customHeight="true" spans="1:4">
      <c r="A1273" s="164"/>
      <c r="B1273" s="164"/>
      <c r="C1273" s="164"/>
      <c r="D1273" s="164"/>
    </row>
    <row r="1274" customHeight="true" spans="1:4">
      <c r="A1274" s="164"/>
      <c r="B1274" s="164"/>
      <c r="C1274" s="164"/>
      <c r="D1274" s="164"/>
    </row>
    <row r="1275" customHeight="true" spans="1:4">
      <c r="A1275" s="164"/>
      <c r="B1275" s="164"/>
      <c r="C1275" s="164"/>
      <c r="D1275" s="164"/>
    </row>
    <row r="1276" customHeight="true" spans="1:4">
      <c r="A1276" s="164"/>
      <c r="B1276" s="164"/>
      <c r="C1276" s="164"/>
      <c r="D1276" s="164"/>
    </row>
    <row r="1277" customHeight="true" spans="1:4">
      <c r="A1277" s="164"/>
      <c r="B1277" s="164"/>
      <c r="C1277" s="164"/>
      <c r="D1277" s="164"/>
    </row>
    <row r="1278" customHeight="true" spans="1:4">
      <c r="A1278" s="164"/>
      <c r="B1278" s="164"/>
      <c r="C1278" s="164"/>
      <c r="D1278" s="164"/>
    </row>
    <row r="1279" customHeight="true" spans="1:4">
      <c r="A1279" s="164"/>
      <c r="B1279" s="164"/>
      <c r="C1279" s="164"/>
      <c r="D1279" s="164"/>
    </row>
    <row r="1280" customHeight="true" spans="1:4">
      <c r="A1280" s="164"/>
      <c r="B1280" s="164"/>
      <c r="C1280" s="164"/>
      <c r="D1280" s="164"/>
    </row>
    <row r="1281" customHeight="true" spans="1:4">
      <c r="A1281" s="164"/>
      <c r="B1281" s="164"/>
      <c r="C1281" s="164"/>
      <c r="D1281" s="164"/>
    </row>
    <row r="1282" customHeight="true" spans="1:4">
      <c r="A1282" s="164"/>
      <c r="B1282" s="164"/>
      <c r="C1282" s="164"/>
      <c r="D1282" s="164"/>
    </row>
    <row r="1283" customHeight="true" spans="1:4">
      <c r="A1283" s="164"/>
      <c r="B1283" s="164"/>
      <c r="C1283" s="164"/>
      <c r="D1283" s="164"/>
    </row>
    <row r="1284" customHeight="true" spans="1:4">
      <c r="A1284" s="164"/>
      <c r="B1284" s="164"/>
      <c r="C1284" s="164"/>
      <c r="D1284" s="164"/>
    </row>
    <row r="1285" customHeight="true" spans="1:4">
      <c r="A1285" s="164"/>
      <c r="B1285" s="164"/>
      <c r="C1285" s="164"/>
      <c r="D1285" s="164"/>
    </row>
    <row r="1286" customHeight="true" spans="1:4">
      <c r="A1286" s="164"/>
      <c r="B1286" s="164"/>
      <c r="C1286" s="164"/>
      <c r="D1286" s="164"/>
    </row>
    <row r="1287" customHeight="true" spans="1:4">
      <c r="A1287" s="164"/>
      <c r="B1287" s="164"/>
      <c r="C1287" s="164"/>
      <c r="D1287" s="164"/>
    </row>
    <row r="1288" customHeight="true" spans="1:4">
      <c r="A1288" s="164"/>
      <c r="B1288" s="164"/>
      <c r="C1288" s="164"/>
      <c r="D1288" s="164"/>
    </row>
    <row r="1289" customHeight="true" spans="1:4">
      <c r="A1289" s="164"/>
      <c r="B1289" s="164"/>
      <c r="C1289" s="164"/>
      <c r="D1289" s="164"/>
    </row>
    <row r="1290" customHeight="true" spans="1:4">
      <c r="A1290" s="164"/>
      <c r="B1290" s="164"/>
      <c r="C1290" s="164"/>
      <c r="D1290" s="164"/>
    </row>
    <row r="1291" customHeight="true" spans="1:4">
      <c r="A1291" s="164"/>
      <c r="B1291" s="164"/>
      <c r="C1291" s="164"/>
      <c r="D1291" s="164"/>
    </row>
    <row r="1292" customHeight="true" spans="1:4">
      <c r="A1292" s="164"/>
      <c r="B1292" s="164"/>
      <c r="C1292" s="164"/>
      <c r="D1292" s="164"/>
    </row>
    <row r="1293" customHeight="true" spans="1:4">
      <c r="A1293" s="164"/>
      <c r="B1293" s="164"/>
      <c r="C1293" s="164"/>
      <c r="D1293" s="164"/>
    </row>
    <row r="1294" customHeight="true" spans="1:4">
      <c r="A1294" s="164"/>
      <c r="B1294" s="164"/>
      <c r="C1294" s="164"/>
      <c r="D1294" s="164"/>
    </row>
    <row r="1295" customHeight="true" spans="1:4">
      <c r="A1295" s="164"/>
      <c r="B1295" s="164"/>
      <c r="C1295" s="164"/>
      <c r="D1295" s="164"/>
    </row>
    <row r="1296" customHeight="true" spans="1:4">
      <c r="A1296" s="164"/>
      <c r="B1296" s="164"/>
      <c r="C1296" s="164"/>
      <c r="D1296" s="164"/>
    </row>
    <row r="1297" customHeight="true" spans="1:4">
      <c r="A1297" s="164"/>
      <c r="B1297" s="164"/>
      <c r="C1297" s="164"/>
      <c r="D1297" s="164"/>
    </row>
    <row r="1298" customHeight="true" spans="1:4">
      <c r="A1298" s="164"/>
      <c r="B1298" s="164"/>
      <c r="C1298" s="164"/>
      <c r="D1298" s="164"/>
    </row>
    <row r="1299" customHeight="true" spans="1:4">
      <c r="A1299" s="164"/>
      <c r="B1299" s="164"/>
      <c r="C1299" s="164"/>
      <c r="D1299" s="164"/>
    </row>
    <row r="1300" customHeight="true" spans="1:4">
      <c r="A1300" s="164"/>
      <c r="B1300" s="164"/>
      <c r="C1300" s="164"/>
      <c r="D1300" s="164"/>
    </row>
    <row r="1301" customHeight="true" spans="1:4">
      <c r="A1301" s="164"/>
      <c r="B1301" s="164"/>
      <c r="C1301" s="164"/>
      <c r="D1301" s="164"/>
    </row>
    <row r="1302" customHeight="true" spans="1:4">
      <c r="A1302" s="164"/>
      <c r="B1302" s="164"/>
      <c r="C1302" s="164"/>
      <c r="D1302" s="164"/>
    </row>
    <row r="1303" customHeight="true" spans="1:4">
      <c r="A1303" s="164"/>
      <c r="B1303" s="164"/>
      <c r="C1303" s="164"/>
      <c r="D1303" s="164"/>
    </row>
    <row r="1304" customHeight="true" spans="1:4">
      <c r="A1304" s="164"/>
      <c r="B1304" s="164"/>
      <c r="C1304" s="164"/>
      <c r="D1304" s="164"/>
    </row>
    <row r="1305" customHeight="true" spans="1:4">
      <c r="A1305" s="164"/>
      <c r="B1305" s="164"/>
      <c r="C1305" s="164"/>
      <c r="D1305" s="164"/>
    </row>
    <row r="1306" customHeight="true" spans="1:4">
      <c r="A1306" s="164"/>
      <c r="B1306" s="164"/>
      <c r="C1306" s="164"/>
      <c r="D1306" s="164"/>
    </row>
    <row r="1307" customHeight="true" spans="1:4">
      <c r="A1307" s="164"/>
      <c r="B1307" s="164"/>
      <c r="C1307" s="164"/>
      <c r="D1307" s="164"/>
    </row>
    <row r="1308" customHeight="true" spans="1:4">
      <c r="A1308" s="164"/>
      <c r="B1308" s="164"/>
      <c r="C1308" s="164"/>
      <c r="D1308" s="164"/>
    </row>
    <row r="1309" customHeight="true" spans="1:4">
      <c r="A1309" s="164"/>
      <c r="B1309" s="164"/>
      <c r="C1309" s="164"/>
      <c r="D1309" s="164"/>
    </row>
    <row r="1310" customHeight="true" spans="1:4">
      <c r="A1310" s="164"/>
      <c r="B1310" s="164"/>
      <c r="C1310" s="164"/>
      <c r="D1310" s="164"/>
    </row>
    <row r="1311" customHeight="true" spans="1:4">
      <c r="A1311" s="164"/>
      <c r="B1311" s="164"/>
      <c r="C1311" s="164"/>
      <c r="D1311" s="164"/>
    </row>
    <row r="1312" customHeight="true" spans="1:4">
      <c r="A1312" s="164"/>
      <c r="B1312" s="164"/>
      <c r="C1312" s="164"/>
      <c r="D1312" s="164"/>
    </row>
    <row r="1313" customHeight="true" spans="1:4">
      <c r="A1313" s="164"/>
      <c r="B1313" s="164"/>
      <c r="C1313" s="164"/>
      <c r="D1313" s="164"/>
    </row>
    <row r="1314" customHeight="true" spans="1:4">
      <c r="A1314" s="164"/>
      <c r="B1314" s="164"/>
      <c r="C1314" s="164"/>
      <c r="D1314" s="164"/>
    </row>
    <row r="1315" customHeight="true" spans="1:4">
      <c r="A1315" s="164"/>
      <c r="B1315" s="164"/>
      <c r="C1315" s="164"/>
      <c r="D1315" s="164"/>
    </row>
    <row r="1316" customHeight="true" spans="1:4">
      <c r="A1316" s="164"/>
      <c r="B1316" s="164"/>
      <c r="C1316" s="164"/>
      <c r="D1316" s="164"/>
    </row>
    <row r="1317" customHeight="true" spans="1:4">
      <c r="A1317" s="164"/>
      <c r="B1317" s="164"/>
      <c r="C1317" s="164"/>
      <c r="D1317" s="164"/>
    </row>
    <row r="1318" customHeight="true" spans="1:4">
      <c r="A1318" s="164"/>
      <c r="B1318" s="164"/>
      <c r="C1318" s="164"/>
      <c r="D1318" s="164"/>
    </row>
    <row r="1319" customHeight="true" spans="1:4">
      <c r="A1319" s="164"/>
      <c r="B1319" s="164"/>
      <c r="C1319" s="164"/>
      <c r="D1319" s="164"/>
    </row>
    <row r="1320" customHeight="true" spans="1:4">
      <c r="A1320" s="164"/>
      <c r="B1320" s="164"/>
      <c r="C1320" s="164"/>
      <c r="D1320" s="164"/>
    </row>
    <row r="1321" customHeight="true" spans="1:4">
      <c r="A1321" s="164"/>
      <c r="B1321" s="164"/>
      <c r="C1321" s="164"/>
      <c r="D1321" s="164"/>
    </row>
    <row r="1322" customHeight="true" spans="1:4">
      <c r="A1322" s="164"/>
      <c r="B1322" s="164"/>
      <c r="C1322" s="164"/>
      <c r="D1322" s="164"/>
    </row>
    <row r="1323" customHeight="true" spans="1:4">
      <c r="A1323" s="164"/>
      <c r="B1323" s="164"/>
      <c r="C1323" s="164"/>
      <c r="D1323" s="164"/>
    </row>
    <row r="1324" customHeight="true" spans="1:4">
      <c r="A1324" s="164"/>
      <c r="B1324" s="164"/>
      <c r="C1324" s="164"/>
      <c r="D1324" s="164"/>
    </row>
    <row r="1325" customHeight="true" spans="1:4">
      <c r="A1325" s="164"/>
      <c r="B1325" s="164"/>
      <c r="C1325" s="164"/>
      <c r="D1325" s="164"/>
    </row>
    <row r="1326" customHeight="true" spans="1:4">
      <c r="A1326" s="164"/>
      <c r="B1326" s="164"/>
      <c r="C1326" s="164"/>
      <c r="D1326" s="164"/>
    </row>
    <row r="1327" customHeight="true" spans="1:4">
      <c r="A1327" s="164"/>
      <c r="B1327" s="164"/>
      <c r="C1327" s="164"/>
      <c r="D1327" s="164"/>
    </row>
    <row r="1328" customHeight="true" spans="1:4">
      <c r="A1328" s="164"/>
      <c r="B1328" s="164"/>
      <c r="C1328" s="164"/>
      <c r="D1328" s="164"/>
    </row>
    <row r="1329" customHeight="true" spans="1:4">
      <c r="A1329" s="164"/>
      <c r="B1329" s="164"/>
      <c r="C1329" s="164"/>
      <c r="D1329" s="164"/>
    </row>
    <row r="1330" customHeight="true" spans="1:4">
      <c r="A1330" s="164"/>
      <c r="B1330" s="164"/>
      <c r="C1330" s="164"/>
      <c r="D1330" s="164"/>
    </row>
    <row r="1331" customHeight="true" spans="1:4">
      <c r="A1331" s="164"/>
      <c r="B1331" s="164"/>
      <c r="C1331" s="164"/>
      <c r="D1331" s="164"/>
    </row>
    <row r="1332" customHeight="true" spans="1:4">
      <c r="A1332" s="164"/>
      <c r="B1332" s="164"/>
      <c r="C1332" s="164"/>
      <c r="D1332" s="164"/>
    </row>
    <row r="1333" customHeight="true" spans="1:4">
      <c r="A1333" s="164"/>
      <c r="B1333" s="164"/>
      <c r="C1333" s="164"/>
      <c r="D1333" s="164"/>
    </row>
    <row r="1334" customHeight="true" spans="1:4">
      <c r="A1334" s="164"/>
      <c r="B1334" s="164"/>
      <c r="C1334" s="164"/>
      <c r="D1334" s="164"/>
    </row>
    <row r="1335" customHeight="true" spans="1:4">
      <c r="A1335" s="164"/>
      <c r="B1335" s="164"/>
      <c r="C1335" s="164"/>
      <c r="D1335" s="164"/>
    </row>
    <row r="1336" customHeight="true" spans="1:4">
      <c r="A1336" s="164"/>
      <c r="B1336" s="164"/>
      <c r="C1336" s="164"/>
      <c r="D1336" s="164"/>
    </row>
    <row r="1337" customHeight="true" spans="1:4">
      <c r="A1337" s="164"/>
      <c r="B1337" s="164"/>
      <c r="C1337" s="164"/>
      <c r="D1337" s="164"/>
    </row>
    <row r="1338" customHeight="true" spans="1:4">
      <c r="A1338" s="164"/>
      <c r="B1338" s="164"/>
      <c r="C1338" s="164"/>
      <c r="D1338" s="164"/>
    </row>
    <row r="1339" customHeight="true" spans="1:4">
      <c r="A1339" s="164"/>
      <c r="B1339" s="164"/>
      <c r="C1339" s="164"/>
      <c r="D1339" s="164"/>
    </row>
    <row r="1340" customHeight="true" spans="1:4">
      <c r="A1340" s="164"/>
      <c r="B1340" s="164"/>
      <c r="C1340" s="164"/>
      <c r="D1340" s="164"/>
    </row>
    <row r="1341" customHeight="true" spans="1:4">
      <c r="A1341" s="164"/>
      <c r="B1341" s="164"/>
      <c r="C1341" s="164"/>
      <c r="D1341" s="164"/>
    </row>
    <row r="1342" customHeight="true" spans="1:4">
      <c r="A1342" s="164"/>
      <c r="B1342" s="164"/>
      <c r="C1342" s="164"/>
      <c r="D1342" s="164"/>
    </row>
    <row r="1343" customHeight="true" spans="1:4">
      <c r="A1343" s="164"/>
      <c r="B1343" s="164"/>
      <c r="C1343" s="164"/>
      <c r="D1343" s="164"/>
    </row>
    <row r="1344" customHeight="true" spans="1:4">
      <c r="A1344" s="164"/>
      <c r="B1344" s="164"/>
      <c r="C1344" s="164"/>
      <c r="D1344" s="164"/>
    </row>
  </sheetData>
  <mergeCells count="2">
    <mergeCell ref="A1:D1"/>
    <mergeCell ref="A2:D2"/>
  </mergeCells>
  <printOptions horizontalCentered="true"/>
  <pageMargins left="0.708333333333333" right="0.708333333333333" top="0.747916666666667" bottom="0.747916666666667" header="0.314583333333333" footer="0.314583333333333"/>
  <pageSetup paperSize="9" scale="87" firstPageNumber="46" fitToHeight="0" orientation="portrait" useFirstPageNumber="true"/>
  <headerFooter>
    <oddFooter>&amp;C&amp;P</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D3" sqref="D3"/>
    </sheetView>
  </sheetViews>
  <sheetFormatPr defaultColWidth="9" defaultRowHeight="30" customHeight="true" outlineLevelCol="6"/>
  <cols>
    <col min="1" max="1" width="23.125" style="40" customWidth="true"/>
    <col min="2" max="3" width="10.625" style="40" customWidth="true"/>
    <col min="4" max="4" width="23.125" style="40" customWidth="true"/>
    <col min="5" max="6" width="10.625" style="40" customWidth="true"/>
    <col min="7" max="16384" width="9" style="40"/>
  </cols>
  <sheetData>
    <row r="1" customHeight="true" spans="1:6">
      <c r="A1" s="41" t="s">
        <v>2072</v>
      </c>
      <c r="B1" s="41"/>
      <c r="C1" s="41"/>
      <c r="D1" s="41"/>
      <c r="E1" s="41"/>
      <c r="F1" s="41"/>
    </row>
    <row r="2" ht="20.1" customHeight="true" spans="6:6">
      <c r="F2" s="56" t="s">
        <v>1873</v>
      </c>
    </row>
    <row r="3" s="37" customFormat="true" customHeight="true" spans="1:6">
      <c r="A3" s="42" t="s">
        <v>1371</v>
      </c>
      <c r="B3" s="43" t="s">
        <v>2073</v>
      </c>
      <c r="C3" s="43" t="s">
        <v>2074</v>
      </c>
      <c r="D3" s="42" t="s">
        <v>1371</v>
      </c>
      <c r="E3" s="43" t="s">
        <v>2073</v>
      </c>
      <c r="F3" s="43" t="s">
        <v>2074</v>
      </c>
    </row>
    <row r="4" s="38" customFormat="true" customHeight="true" spans="1:6">
      <c r="A4" s="44" t="s">
        <v>2075</v>
      </c>
      <c r="B4" s="45">
        <f>SUM(B5:B10)</f>
        <v>329586</v>
      </c>
      <c r="C4" s="45">
        <v>329586</v>
      </c>
      <c r="D4" s="46" t="s">
        <v>2076</v>
      </c>
      <c r="E4" s="45">
        <f>SUM(E5:E10)</f>
        <v>306645</v>
      </c>
      <c r="F4" s="45">
        <f>SUM(F5:F10)</f>
        <v>306645</v>
      </c>
    </row>
    <row r="5" customHeight="true" spans="1:6">
      <c r="A5" s="47" t="s">
        <v>2077</v>
      </c>
      <c r="B5" s="48"/>
      <c r="C5" s="48"/>
      <c r="D5" s="47" t="s">
        <v>2078</v>
      </c>
      <c r="E5" s="48"/>
      <c r="F5" s="48"/>
    </row>
    <row r="6" customHeight="true" spans="1:6">
      <c r="A6" s="47" t="s">
        <v>2079</v>
      </c>
      <c r="B6" s="48">
        <v>23412</v>
      </c>
      <c r="C6" s="48">
        <v>23412</v>
      </c>
      <c r="D6" s="47" t="s">
        <v>2080</v>
      </c>
      <c r="E6" s="48">
        <v>12017</v>
      </c>
      <c r="F6" s="48">
        <v>12017</v>
      </c>
    </row>
    <row r="7" customHeight="true" spans="1:6">
      <c r="A7" s="47" t="s">
        <v>2081</v>
      </c>
      <c r="B7" s="48">
        <v>201303</v>
      </c>
      <c r="C7" s="48">
        <v>201303</v>
      </c>
      <c r="D7" s="47" t="s">
        <v>2082</v>
      </c>
      <c r="E7" s="48">
        <v>191392</v>
      </c>
      <c r="F7" s="48">
        <v>191392</v>
      </c>
    </row>
    <row r="8" customHeight="true" spans="1:6">
      <c r="A8" s="47" t="s">
        <v>2083</v>
      </c>
      <c r="B8" s="48">
        <v>65261</v>
      </c>
      <c r="C8" s="48">
        <v>65261</v>
      </c>
      <c r="D8" s="47" t="s">
        <v>2084</v>
      </c>
      <c r="E8" s="48">
        <v>67244</v>
      </c>
      <c r="F8" s="48">
        <v>67244</v>
      </c>
    </row>
    <row r="9" customHeight="true" spans="1:6">
      <c r="A9" s="47" t="s">
        <v>2085</v>
      </c>
      <c r="B9" s="48">
        <v>26157</v>
      </c>
      <c r="C9" s="48">
        <v>26157</v>
      </c>
      <c r="D9" s="47" t="s">
        <v>2086</v>
      </c>
      <c r="E9" s="48">
        <v>24609</v>
      </c>
      <c r="F9" s="48">
        <v>24609</v>
      </c>
    </row>
    <row r="10" customHeight="true" spans="1:6">
      <c r="A10" s="47" t="s">
        <v>2087</v>
      </c>
      <c r="B10" s="48">
        <v>13453</v>
      </c>
      <c r="C10" s="48">
        <v>13453</v>
      </c>
      <c r="D10" s="47" t="s">
        <v>2088</v>
      </c>
      <c r="E10" s="48">
        <v>11383</v>
      </c>
      <c r="F10" s="48">
        <v>11383</v>
      </c>
    </row>
    <row r="11" s="39" customFormat="true" customHeight="true" spans="1:7">
      <c r="A11" s="49" t="s">
        <v>2089</v>
      </c>
      <c r="B11" s="50">
        <v>212924</v>
      </c>
      <c r="C11" s="50">
        <v>212924</v>
      </c>
      <c r="D11" s="49" t="s">
        <v>2090</v>
      </c>
      <c r="E11" s="50">
        <f>C12-E4</f>
        <v>235865</v>
      </c>
      <c r="F11" s="50">
        <f>C12-F4</f>
        <v>235865</v>
      </c>
      <c r="G11" s="57"/>
    </row>
    <row r="12" s="37" customFormat="true" customHeight="true" spans="1:6">
      <c r="A12" s="51" t="s">
        <v>2091</v>
      </c>
      <c r="B12" s="52">
        <f>B11+B4</f>
        <v>542510</v>
      </c>
      <c r="C12" s="52">
        <f>C11+C4</f>
        <v>542510</v>
      </c>
      <c r="D12" s="51" t="s">
        <v>2092</v>
      </c>
      <c r="E12" s="52">
        <f>E11+E4</f>
        <v>542510</v>
      </c>
      <c r="F12" s="52">
        <f>F11+F4</f>
        <v>542510</v>
      </c>
    </row>
    <row r="13" customHeight="true" spans="1:6">
      <c r="A13" s="53"/>
      <c r="B13" s="54"/>
      <c r="C13" s="54"/>
      <c r="D13" s="54"/>
      <c r="E13" s="54"/>
      <c r="F13" s="54"/>
    </row>
    <row r="14" customHeight="true" spans="2:5">
      <c r="B14" s="55"/>
      <c r="E14" s="55"/>
    </row>
    <row r="15" customHeight="true" spans="2:2">
      <c r="B15" s="55"/>
    </row>
  </sheetData>
  <mergeCells count="2">
    <mergeCell ref="A1:F1"/>
    <mergeCell ref="A13:F13"/>
  </mergeCells>
  <printOptions horizontalCentered="true"/>
  <pageMargins left="0.708333333333333" right="0.708333333333333" top="0.747916666666667" bottom="0.747916666666667" header="0.314583333333333" footer="0.314583333333333"/>
  <pageSetup paperSize="9" firstPageNumber="137" orientation="portrait" useFirstPageNumber="true"/>
  <headerFooter>
    <oddFooter>&amp;C&amp;P</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G8" sqref="G8"/>
    </sheetView>
  </sheetViews>
  <sheetFormatPr defaultColWidth="10" defaultRowHeight="18.75" outlineLevelCol="4"/>
  <cols>
    <col min="1" max="1" width="36" style="1" customWidth="true"/>
    <col min="2" max="5" width="20.625" style="1" customWidth="true"/>
    <col min="6" max="16384" width="10" style="1"/>
  </cols>
  <sheetData>
    <row r="1" ht="57.75" customHeight="true" spans="1:5">
      <c r="A1" s="2" t="s">
        <v>2093</v>
      </c>
      <c r="B1" s="2"/>
      <c r="C1" s="2"/>
      <c r="D1" s="2"/>
      <c r="E1" s="2"/>
    </row>
    <row r="2" ht="27" customHeight="true" spans="1:5">
      <c r="A2" s="26"/>
      <c r="B2" s="26"/>
      <c r="C2" s="27" t="s">
        <v>1873</v>
      </c>
      <c r="D2" s="27"/>
      <c r="E2" s="28"/>
    </row>
    <row r="3" ht="30" customHeight="true" spans="1:5">
      <c r="A3" s="16" t="s">
        <v>1874</v>
      </c>
      <c r="B3" s="5" t="s">
        <v>2094</v>
      </c>
      <c r="C3" s="5"/>
      <c r="D3" s="5"/>
      <c r="E3" s="29"/>
    </row>
    <row r="4" ht="30" customHeight="true" spans="1:5">
      <c r="A4" s="5"/>
      <c r="B4" s="5" t="s">
        <v>2095</v>
      </c>
      <c r="C4" s="5" t="s">
        <v>2096</v>
      </c>
      <c r="D4" s="5" t="s">
        <v>2097</v>
      </c>
      <c r="E4" s="29"/>
    </row>
    <row r="5" ht="30" customHeight="true" spans="1:5">
      <c r="A5" s="17" t="s">
        <v>2098</v>
      </c>
      <c r="B5" s="32">
        <f>SUM(C5:D5)</f>
        <v>1433029</v>
      </c>
      <c r="C5" s="33">
        <v>1389642</v>
      </c>
      <c r="D5" s="33">
        <v>43387</v>
      </c>
      <c r="E5" s="35"/>
    </row>
    <row r="6" ht="30" customHeight="true" spans="1:5">
      <c r="A6" s="17" t="s">
        <v>2099</v>
      </c>
      <c r="B6" s="32">
        <f t="shared" ref="B6:B9" si="0">SUM(C6:D6)</f>
        <v>203427</v>
      </c>
      <c r="C6" s="33">
        <v>203427</v>
      </c>
      <c r="D6" s="33"/>
      <c r="E6" s="35"/>
    </row>
    <row r="7" ht="30" customHeight="true" spans="1:5">
      <c r="A7" s="17" t="s">
        <v>2100</v>
      </c>
      <c r="B7" s="32"/>
      <c r="C7" s="33"/>
      <c r="D7" s="33"/>
      <c r="E7" s="35"/>
    </row>
    <row r="8" ht="30" customHeight="true" spans="1:5">
      <c r="A8" s="17" t="s">
        <v>2101</v>
      </c>
      <c r="B8" s="32">
        <f t="shared" si="0"/>
        <v>206116</v>
      </c>
      <c r="C8" s="33">
        <v>200458</v>
      </c>
      <c r="D8" s="33">
        <v>5658</v>
      </c>
      <c r="E8" s="35"/>
    </row>
    <row r="9" ht="30" customHeight="true" spans="1:5">
      <c r="A9" s="17" t="s">
        <v>2102</v>
      </c>
      <c r="B9" s="32">
        <f t="shared" si="0"/>
        <v>1430340</v>
      </c>
      <c r="C9" s="32">
        <f>C5+C6-C8</f>
        <v>1392611</v>
      </c>
      <c r="D9" s="32">
        <f>D5+D6-D8</f>
        <v>37729</v>
      </c>
      <c r="E9" s="36"/>
    </row>
    <row r="10" ht="30" customHeight="true" spans="1:5">
      <c r="A10" s="34" t="s">
        <v>2103</v>
      </c>
      <c r="B10" s="25"/>
      <c r="C10" s="25"/>
      <c r="D10" s="25"/>
      <c r="E10" s="31"/>
    </row>
    <row r="11" spans="1:5">
      <c r="A11" s="26"/>
      <c r="B11" s="26"/>
      <c r="C11" s="26"/>
      <c r="D11" s="26"/>
      <c r="E11" s="26"/>
    </row>
    <row r="12" spans="1:5">
      <c r="A12" s="26"/>
      <c r="B12" s="26"/>
      <c r="C12" s="26"/>
      <c r="D12" s="26"/>
      <c r="E12" s="26"/>
    </row>
  </sheetData>
  <mergeCells count="5">
    <mergeCell ref="A1:D1"/>
    <mergeCell ref="C2:D2"/>
    <mergeCell ref="B3:D3"/>
    <mergeCell ref="A10:D10"/>
    <mergeCell ref="A3:A4"/>
  </mergeCells>
  <printOptions horizontalCentered="true"/>
  <pageMargins left="0.314583333333333" right="0.314583333333333" top="0.747916666666667" bottom="0.747916666666667" header="0.314583333333333" footer="0.314583333333333"/>
  <pageSetup paperSize="9" firstPageNumber="148" orientation="portrait" useFirstPageNumber="true" verticalDpi="300"/>
  <headerFooter>
    <oddFooter>&amp;C&amp;P</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workbookViewId="0">
      <selection activeCell="A11" sqref="A11:C11"/>
    </sheetView>
  </sheetViews>
  <sheetFormatPr defaultColWidth="10" defaultRowHeight="18.75" outlineLevelCol="2"/>
  <cols>
    <col min="1" max="1" width="27.75" style="1" customWidth="true"/>
    <col min="2" max="3" width="35.625" style="1" customWidth="true"/>
    <col min="4" max="16384" width="10" style="1"/>
  </cols>
  <sheetData>
    <row r="1" ht="39.95" customHeight="true" spans="1:3">
      <c r="A1" s="2" t="s">
        <v>2104</v>
      </c>
      <c r="B1" s="3"/>
      <c r="C1" s="3"/>
    </row>
    <row r="2" ht="20.1" customHeight="true" spans="3:3">
      <c r="C2" s="22" t="s">
        <v>2105</v>
      </c>
    </row>
    <row r="3" ht="30" customHeight="true" spans="1:3">
      <c r="A3" s="13" t="s">
        <v>2106</v>
      </c>
      <c r="B3" s="23" t="s">
        <v>2107</v>
      </c>
      <c r="C3" s="23" t="s">
        <v>2108</v>
      </c>
    </row>
    <row r="4" ht="30" customHeight="true" spans="1:3">
      <c r="A4" s="24" t="s">
        <v>2109</v>
      </c>
      <c r="B4" s="7">
        <v>757433</v>
      </c>
      <c r="C4" s="7">
        <v>715746</v>
      </c>
    </row>
    <row r="5" ht="30" customHeight="true" spans="1:3">
      <c r="A5" s="24" t="s">
        <v>2110</v>
      </c>
      <c r="B5" s="7">
        <v>136335</v>
      </c>
      <c r="C5" s="7">
        <v>132177</v>
      </c>
    </row>
    <row r="6" ht="30" customHeight="true" spans="1:3">
      <c r="A6" s="24" t="s">
        <v>2111</v>
      </c>
      <c r="B6" s="7">
        <v>146140</v>
      </c>
      <c r="C6" s="7">
        <v>123927</v>
      </c>
    </row>
    <row r="7" ht="30" customHeight="true" spans="1:3">
      <c r="A7" s="24" t="s">
        <v>2112</v>
      </c>
      <c r="B7" s="7">
        <v>164840</v>
      </c>
      <c r="C7" s="7">
        <v>151060</v>
      </c>
    </row>
    <row r="8" ht="30" customHeight="true" spans="1:3">
      <c r="A8" s="24" t="s">
        <v>2113</v>
      </c>
      <c r="B8" s="7">
        <v>191504</v>
      </c>
      <c r="C8" s="7">
        <v>176592</v>
      </c>
    </row>
    <row r="9" ht="30" customHeight="true" spans="1:3">
      <c r="A9" s="24" t="s">
        <v>2114</v>
      </c>
      <c r="B9" s="7">
        <v>125422</v>
      </c>
      <c r="C9" s="7">
        <v>130838</v>
      </c>
    </row>
    <row r="10" ht="30" customHeight="true" spans="1:3">
      <c r="A10" s="13" t="s">
        <v>2115</v>
      </c>
      <c r="B10" s="8">
        <f>SUM(B4:B9)</f>
        <v>1521674</v>
      </c>
      <c r="C10" s="8">
        <f>SUM(C4:C9)</f>
        <v>1430340</v>
      </c>
    </row>
    <row r="11" ht="28.5" customHeight="true" spans="1:3">
      <c r="A11" s="14"/>
      <c r="B11" s="14"/>
      <c r="C11" s="14"/>
    </row>
  </sheetData>
  <mergeCells count="2">
    <mergeCell ref="A1:C1"/>
    <mergeCell ref="A11:C11"/>
  </mergeCells>
  <printOptions horizontalCentered="true"/>
  <pageMargins left="0.314583333333333" right="0.314583333333333" top="0.747916666666667" bottom="0.747916666666667" header="0.314583333333333" footer="0.314583333333333"/>
  <pageSetup paperSize="9" firstPageNumber="149" orientation="portrait" useFirstPageNumber="true" verticalDpi="300"/>
  <headerFooter>
    <oddFooter>&amp;C&amp;P</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E15" sqref="E15"/>
    </sheetView>
  </sheetViews>
  <sheetFormatPr defaultColWidth="10" defaultRowHeight="18.75" outlineLevelCol="4"/>
  <cols>
    <col min="1" max="1" width="36" style="1" customWidth="true"/>
    <col min="2" max="5" width="17.875" style="1" customWidth="true"/>
    <col min="6" max="16384" width="10" style="1"/>
  </cols>
  <sheetData>
    <row r="1" s="21" customFormat="true" ht="39.95" customHeight="true" spans="1:5">
      <c r="A1" s="2" t="s">
        <v>2116</v>
      </c>
      <c r="B1" s="2"/>
      <c r="C1" s="2"/>
      <c r="D1" s="2"/>
      <c r="E1" s="2"/>
    </row>
    <row r="2" ht="20.1" customHeight="true" spans="1:5">
      <c r="A2" s="26"/>
      <c r="B2" s="26"/>
      <c r="C2" s="27" t="s">
        <v>1873</v>
      </c>
      <c r="D2" s="27"/>
      <c r="E2" s="28"/>
    </row>
    <row r="3" ht="30" customHeight="true" spans="1:5">
      <c r="A3" s="16" t="s">
        <v>1874</v>
      </c>
      <c r="B3" s="5" t="s">
        <v>2117</v>
      </c>
      <c r="C3" s="5"/>
      <c r="D3" s="5"/>
      <c r="E3" s="29"/>
    </row>
    <row r="4" ht="30" customHeight="true" spans="1:5">
      <c r="A4" s="5"/>
      <c r="B4" s="5" t="s">
        <v>2095</v>
      </c>
      <c r="C4" s="5" t="s">
        <v>2118</v>
      </c>
      <c r="D4" s="5" t="s">
        <v>2097</v>
      </c>
      <c r="E4" s="29"/>
    </row>
    <row r="5" ht="30" customHeight="true" spans="1:5">
      <c r="A5" s="17" t="s">
        <v>2098</v>
      </c>
      <c r="B5" s="8">
        <f>SUM(C5:D5)</f>
        <v>775915</v>
      </c>
      <c r="C5" s="7">
        <v>775915</v>
      </c>
      <c r="D5" s="7"/>
      <c r="E5" s="30"/>
    </row>
    <row r="6" ht="30" customHeight="true" spans="1:5">
      <c r="A6" s="17" t="s">
        <v>2099</v>
      </c>
      <c r="B6" s="8">
        <f t="shared" ref="B6:B9" si="0">SUM(C6:D6)</f>
        <v>109610</v>
      </c>
      <c r="C6" s="7">
        <v>109610</v>
      </c>
      <c r="D6" s="7"/>
      <c r="E6" s="30"/>
    </row>
    <row r="7" ht="30" customHeight="true" spans="1:5">
      <c r="A7" s="17" t="s">
        <v>2100</v>
      </c>
      <c r="B7" s="8"/>
      <c r="C7" s="7"/>
      <c r="D7" s="7"/>
      <c r="E7" s="30"/>
    </row>
    <row r="8" ht="30" customHeight="true" spans="1:5">
      <c r="A8" s="17" t="s">
        <v>2101</v>
      </c>
      <c r="B8" s="8">
        <f t="shared" si="0"/>
        <v>61310</v>
      </c>
      <c r="C8" s="7">
        <v>61310</v>
      </c>
      <c r="D8" s="7"/>
      <c r="E8" s="30"/>
    </row>
    <row r="9" ht="30" customHeight="true" spans="1:5">
      <c r="A9" s="17" t="s">
        <v>2102</v>
      </c>
      <c r="B9" s="8">
        <f t="shared" si="0"/>
        <v>824215</v>
      </c>
      <c r="C9" s="7">
        <f>C5+C6-C8</f>
        <v>824215</v>
      </c>
      <c r="D9" s="7"/>
      <c r="E9" s="30"/>
    </row>
    <row r="10" ht="30" customHeight="true" spans="1:5">
      <c r="A10" s="25" t="s">
        <v>2119</v>
      </c>
      <c r="B10" s="25"/>
      <c r="C10" s="25"/>
      <c r="D10" s="25"/>
      <c r="E10" s="31"/>
    </row>
    <row r="11" spans="1:5">
      <c r="A11" s="26"/>
      <c r="B11" s="26"/>
      <c r="C11" s="26"/>
      <c r="D11" s="26"/>
      <c r="E11" s="26"/>
    </row>
    <row r="12" spans="1:5">
      <c r="A12" s="26"/>
      <c r="B12" s="26"/>
      <c r="C12" s="26"/>
      <c r="D12" s="26"/>
      <c r="E12" s="26"/>
    </row>
  </sheetData>
  <mergeCells count="5">
    <mergeCell ref="A1:D1"/>
    <mergeCell ref="C2:D2"/>
    <mergeCell ref="B3:D3"/>
    <mergeCell ref="A10:D10"/>
    <mergeCell ref="A3:A4"/>
  </mergeCells>
  <printOptions horizontalCentered="true"/>
  <pageMargins left="0.314583333333333" right="0.314583333333333" top="0.747916666666667" bottom="0.747916666666667" header="0.314583333333333" footer="0.314583333333333"/>
  <pageSetup paperSize="9" firstPageNumber="150" orientation="portrait" useFirstPageNumber="true" verticalDpi="300"/>
  <headerFooter>
    <oddFooter>&amp;C&amp;P</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workbookViewId="0">
      <selection activeCell="L22" sqref="L22"/>
    </sheetView>
  </sheetViews>
  <sheetFormatPr defaultColWidth="10" defaultRowHeight="18.75" outlineLevelCol="2"/>
  <cols>
    <col min="1" max="3" width="31.5" style="1" customWidth="true"/>
    <col min="4" max="16384" width="10" style="1"/>
  </cols>
  <sheetData>
    <row r="1" s="21" customFormat="true" ht="39.95" customHeight="true" spans="1:3">
      <c r="A1" s="2" t="s">
        <v>2120</v>
      </c>
      <c r="B1" s="3"/>
      <c r="C1" s="3"/>
    </row>
    <row r="2" ht="20.1" customHeight="true" spans="3:3">
      <c r="C2" s="22" t="s">
        <v>2105</v>
      </c>
    </row>
    <row r="3" ht="30" customHeight="true" spans="1:3">
      <c r="A3" s="13" t="s">
        <v>2121</v>
      </c>
      <c r="B3" s="23" t="s">
        <v>2107</v>
      </c>
      <c r="C3" s="23" t="s">
        <v>2108</v>
      </c>
    </row>
    <row r="4" ht="30" customHeight="true" spans="1:3">
      <c r="A4" s="24" t="s">
        <v>2109</v>
      </c>
      <c r="B4" s="7">
        <v>398088</v>
      </c>
      <c r="C4" s="7">
        <v>362855</v>
      </c>
    </row>
    <row r="5" ht="30" customHeight="true" spans="1:3">
      <c r="A5" s="24" t="s">
        <v>2110</v>
      </c>
      <c r="B5" s="7">
        <v>85278</v>
      </c>
      <c r="C5" s="7">
        <v>57594</v>
      </c>
    </row>
    <row r="6" ht="30" customHeight="true" spans="1:3">
      <c r="A6" s="24" t="s">
        <v>2111</v>
      </c>
      <c r="B6" s="7">
        <v>42851</v>
      </c>
      <c r="C6" s="7">
        <v>34704</v>
      </c>
    </row>
    <row r="7" ht="30" customHeight="true" spans="1:3">
      <c r="A7" s="24" t="s">
        <v>2112</v>
      </c>
      <c r="B7" s="7">
        <v>228435</v>
      </c>
      <c r="C7" s="7">
        <v>212642</v>
      </c>
    </row>
    <row r="8" ht="30" customHeight="true" spans="1:3">
      <c r="A8" s="24" t="s">
        <v>2113</v>
      </c>
      <c r="B8" s="7">
        <v>37759</v>
      </c>
      <c r="C8" s="7">
        <v>67880</v>
      </c>
    </row>
    <row r="9" ht="30" customHeight="true" spans="1:3">
      <c r="A9" s="24" t="s">
        <v>2114</v>
      </c>
      <c r="B9" s="7">
        <v>58839</v>
      </c>
      <c r="C9" s="7">
        <v>88540</v>
      </c>
    </row>
    <row r="10" ht="30" customHeight="true" spans="1:3">
      <c r="A10" s="13" t="s">
        <v>2122</v>
      </c>
      <c r="B10" s="8">
        <f>SUM(B4:B9)</f>
        <v>851250</v>
      </c>
      <c r="C10" s="8">
        <f>SUM(C4:C9)</f>
        <v>824215</v>
      </c>
    </row>
    <row r="11" ht="39.75" customHeight="true" spans="1:3">
      <c r="A11" s="25" t="s">
        <v>2123</v>
      </c>
      <c r="B11" s="25"/>
      <c r="C11" s="25"/>
    </row>
  </sheetData>
  <mergeCells count="2">
    <mergeCell ref="A1:C1"/>
    <mergeCell ref="A11:C11"/>
  </mergeCells>
  <printOptions horizontalCentered="true"/>
  <pageMargins left="0.314583333333333" right="0.314583333333333" top="0.747916666666667" bottom="0.747916666666667" header="0.314583333333333" footer="0.314583333333333"/>
  <pageSetup paperSize="9" firstPageNumber="151" orientation="portrait" useFirstPageNumber="true" verticalDpi="300"/>
  <headerFooter>
    <oddFooter>&amp;C&amp;P</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workbookViewId="0">
      <selection activeCell="J21" sqref="J21"/>
    </sheetView>
  </sheetViews>
  <sheetFormatPr defaultColWidth="10" defaultRowHeight="18.75" outlineLevelCol="5"/>
  <cols>
    <col min="1" max="1" width="26.5" style="1" customWidth="true"/>
    <col min="2" max="2" width="15.5" style="1" customWidth="true"/>
    <col min="3" max="6" width="12.625" style="1" customWidth="true"/>
    <col min="7" max="16384" width="10" style="1"/>
  </cols>
  <sheetData>
    <row r="1" ht="47.1" customHeight="true" spans="1:6">
      <c r="A1" s="3" t="s">
        <v>2124</v>
      </c>
      <c r="B1" s="3"/>
      <c r="C1" s="3"/>
      <c r="D1" s="3"/>
      <c r="E1" s="3"/>
      <c r="F1" s="3"/>
    </row>
    <row r="2" ht="20.1" customHeight="true" spans="1:6">
      <c r="A2" s="15"/>
      <c r="B2" s="15"/>
      <c r="C2" s="15"/>
      <c r="D2" s="15"/>
      <c r="E2" s="20" t="s">
        <v>1873</v>
      </c>
      <c r="F2" s="20"/>
    </row>
    <row r="3" ht="30" customHeight="true" spans="1:6">
      <c r="A3" s="16" t="s">
        <v>1371</v>
      </c>
      <c r="B3" s="5" t="s">
        <v>2125</v>
      </c>
      <c r="C3" s="5"/>
      <c r="D3" s="5"/>
      <c r="E3" s="5"/>
      <c r="F3" s="5" t="s">
        <v>2126</v>
      </c>
    </row>
    <row r="4" ht="30" customHeight="true" spans="1:6">
      <c r="A4" s="5"/>
      <c r="B4" s="5" t="s">
        <v>2095</v>
      </c>
      <c r="C4" s="5" t="s">
        <v>2096</v>
      </c>
      <c r="D4" s="5" t="s">
        <v>2118</v>
      </c>
      <c r="E4" s="5" t="s">
        <v>2097</v>
      </c>
      <c r="F4" s="5"/>
    </row>
    <row r="5" ht="30" customHeight="true" spans="1:6">
      <c r="A5" s="17" t="s">
        <v>2098</v>
      </c>
      <c r="B5" s="8">
        <f>SUM(C5:E5)</f>
        <v>2208944</v>
      </c>
      <c r="C5" s="7">
        <v>1389642</v>
      </c>
      <c r="D5" s="7">
        <v>775915</v>
      </c>
      <c r="E5" s="7">
        <v>43387</v>
      </c>
      <c r="F5" s="7">
        <v>129840</v>
      </c>
    </row>
    <row r="6" ht="30" customHeight="true" spans="1:6">
      <c r="A6" s="17" t="s">
        <v>2099</v>
      </c>
      <c r="B6" s="8">
        <f>SUM(C6:E6)</f>
        <v>313037</v>
      </c>
      <c r="C6" s="7">
        <v>203427</v>
      </c>
      <c r="D6" s="7">
        <v>109610</v>
      </c>
      <c r="E6" s="7"/>
      <c r="F6" s="7"/>
    </row>
    <row r="7" ht="30" customHeight="true" spans="1:6">
      <c r="A7" s="17" t="s">
        <v>2100</v>
      </c>
      <c r="B7" s="8"/>
      <c r="C7" s="7"/>
      <c r="D7" s="7"/>
      <c r="E7" s="7"/>
      <c r="F7" s="7"/>
    </row>
    <row r="8" ht="30" customHeight="true" spans="1:6">
      <c r="A8" s="17" t="s">
        <v>2101</v>
      </c>
      <c r="B8" s="8">
        <f>SUM(C8:E8)</f>
        <v>267426</v>
      </c>
      <c r="C8" s="7">
        <v>200458</v>
      </c>
      <c r="D8" s="7">
        <v>61310</v>
      </c>
      <c r="E8" s="7">
        <v>5658</v>
      </c>
      <c r="F8" s="7">
        <v>4500</v>
      </c>
    </row>
    <row r="9" ht="30" customHeight="true" spans="1:6">
      <c r="A9" s="17" t="s">
        <v>2102</v>
      </c>
      <c r="B9" s="8">
        <f>B5+B6-B8</f>
        <v>2254555</v>
      </c>
      <c r="C9" s="7">
        <f>C5+C6-C8</f>
        <v>1392611</v>
      </c>
      <c r="D9" s="7">
        <f>D5+D6-D8</f>
        <v>824215</v>
      </c>
      <c r="E9" s="7">
        <f>E5+E6-E8</f>
        <v>37729</v>
      </c>
      <c r="F9" s="7">
        <f>F5+F6-F8</f>
        <v>125340</v>
      </c>
    </row>
    <row r="10" ht="30" customHeight="true" spans="1:6">
      <c r="A10" s="19" t="s">
        <v>2119</v>
      </c>
      <c r="B10" s="19"/>
      <c r="C10" s="19"/>
      <c r="D10" s="19"/>
      <c r="E10" s="19"/>
      <c r="F10" s="19"/>
    </row>
    <row r="16" spans="2:2">
      <c r="B16" s="12"/>
    </row>
  </sheetData>
  <mergeCells count="6">
    <mergeCell ref="A1:F1"/>
    <mergeCell ref="E2:F2"/>
    <mergeCell ref="B3:E3"/>
    <mergeCell ref="A10:F10"/>
    <mergeCell ref="A3:A4"/>
    <mergeCell ref="F3:F4"/>
  </mergeCells>
  <printOptions horizontalCentered="true"/>
  <pageMargins left="0.314583333333333" right="0.314583333333333" top="0.354166666666667" bottom="0.747916666666667" header="0.314583333333333" footer="0.314583333333333"/>
  <pageSetup paperSize="9" firstPageNumber="152" orientation="portrait" useFirstPageNumber="true"/>
  <headerFooter>
    <oddFooter>&amp;C&amp;P</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workbookViewId="0">
      <selection activeCell="K23" sqref="K23"/>
    </sheetView>
  </sheetViews>
  <sheetFormatPr defaultColWidth="10" defaultRowHeight="18.75" outlineLevelCol="5"/>
  <cols>
    <col min="1" max="1" width="29" style="1" customWidth="true"/>
    <col min="2" max="2" width="15.25" style="1" customWidth="true"/>
    <col min="3" max="6" width="12.625" style="1" customWidth="true"/>
    <col min="7" max="16384" width="10" style="1"/>
  </cols>
  <sheetData>
    <row r="1" ht="47.1" customHeight="true" spans="1:6">
      <c r="A1" s="2" t="s">
        <v>2127</v>
      </c>
      <c r="B1" s="3"/>
      <c r="C1" s="3"/>
      <c r="D1" s="3"/>
      <c r="E1" s="3"/>
      <c r="F1" s="3"/>
    </row>
    <row r="2" ht="36.75" customHeight="true" spans="1:6">
      <c r="A2" s="15"/>
      <c r="B2" s="15"/>
      <c r="C2" s="15"/>
      <c r="D2" s="15"/>
      <c r="E2" s="20" t="s">
        <v>1873</v>
      </c>
      <c r="F2" s="20"/>
    </row>
    <row r="3" ht="30" customHeight="true" spans="1:6">
      <c r="A3" s="16" t="s">
        <v>1371</v>
      </c>
      <c r="B3" s="5" t="s">
        <v>2125</v>
      </c>
      <c r="C3" s="5"/>
      <c r="D3" s="5"/>
      <c r="E3" s="5"/>
      <c r="F3" s="5" t="s">
        <v>2126</v>
      </c>
    </row>
    <row r="4" ht="30" customHeight="true" spans="1:6">
      <c r="A4" s="5"/>
      <c r="B4" s="5" t="s">
        <v>2095</v>
      </c>
      <c r="C4" s="5" t="s">
        <v>2096</v>
      </c>
      <c r="D4" s="5" t="s">
        <v>2118</v>
      </c>
      <c r="E4" s="5" t="s">
        <v>2097</v>
      </c>
      <c r="F4" s="5"/>
    </row>
    <row r="5" ht="30" customHeight="true" spans="1:6">
      <c r="A5" s="17" t="s">
        <v>2098</v>
      </c>
      <c r="B5" s="8">
        <v>1107053</v>
      </c>
      <c r="C5" s="7">
        <v>692357</v>
      </c>
      <c r="D5" s="7">
        <v>376655</v>
      </c>
      <c r="E5" s="7">
        <v>38041</v>
      </c>
      <c r="F5" s="7">
        <v>77528</v>
      </c>
    </row>
    <row r="6" ht="30" customHeight="true" spans="1:6">
      <c r="A6" s="17" t="s">
        <v>2099</v>
      </c>
      <c r="B6" s="8">
        <v>106752</v>
      </c>
      <c r="C6" s="7">
        <v>95648</v>
      </c>
      <c r="D6" s="7">
        <v>11104</v>
      </c>
      <c r="E6" s="7"/>
      <c r="F6" s="7"/>
    </row>
    <row r="7" ht="30" customHeight="true" spans="1:6">
      <c r="A7" s="17" t="s">
        <v>2100</v>
      </c>
      <c r="B7" s="8"/>
      <c r="C7" s="7"/>
      <c r="D7" s="7"/>
      <c r="E7" s="7"/>
      <c r="F7" s="7"/>
    </row>
    <row r="8" ht="30" customHeight="true" spans="1:6">
      <c r="A8" s="17" t="s">
        <v>2101</v>
      </c>
      <c r="B8" s="8">
        <f>SUM(C8:E8)</f>
        <v>135204</v>
      </c>
      <c r="C8" s="7">
        <v>105480</v>
      </c>
      <c r="D8" s="7">
        <v>24904</v>
      </c>
      <c r="E8" s="7">
        <v>4820</v>
      </c>
      <c r="F8" s="7"/>
    </row>
    <row r="9" ht="30" customHeight="true" spans="1:6">
      <c r="A9" s="17" t="s">
        <v>2102</v>
      </c>
      <c r="B9" s="8">
        <f>B5+B6+B7-B8</f>
        <v>1078601</v>
      </c>
      <c r="C9" s="8">
        <f t="shared" ref="C9:F9" si="0">C5+C6+C7-C8</f>
        <v>682525</v>
      </c>
      <c r="D9" s="8">
        <f t="shared" si="0"/>
        <v>362855</v>
      </c>
      <c r="E9" s="8">
        <f t="shared" si="0"/>
        <v>33221</v>
      </c>
      <c r="F9" s="8">
        <f t="shared" si="0"/>
        <v>77528</v>
      </c>
    </row>
    <row r="10" ht="30" customHeight="true" spans="1:6">
      <c r="A10" s="18" t="s">
        <v>2103</v>
      </c>
      <c r="B10" s="19"/>
      <c r="C10" s="19"/>
      <c r="D10" s="19"/>
      <c r="E10" s="19"/>
      <c r="F10" s="19"/>
    </row>
  </sheetData>
  <mergeCells count="6">
    <mergeCell ref="A1:F1"/>
    <mergeCell ref="E2:F2"/>
    <mergeCell ref="B3:E3"/>
    <mergeCell ref="A10:F10"/>
    <mergeCell ref="A3:A4"/>
    <mergeCell ref="F3:F4"/>
  </mergeCells>
  <printOptions horizontalCentered="true"/>
  <pageMargins left="0.314583333333333" right="0.314583333333333" top="0.354166666666667" bottom="0.747916666666667" header="0.314583333333333" footer="0.314583333333333"/>
  <pageSetup paperSize="9" firstPageNumber="153" orientation="portrait" useFirstPageNumber="true"/>
  <headerFooter>
    <oddFooter>&amp;C&amp;P</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workbookViewId="0">
      <selection activeCell="K18" sqref="K18"/>
    </sheetView>
  </sheetViews>
  <sheetFormatPr defaultColWidth="10" defaultRowHeight="18.75" outlineLevelCol="2"/>
  <cols>
    <col min="1" max="3" width="31.5" style="1" customWidth="true"/>
    <col min="4" max="16384" width="10" style="1"/>
  </cols>
  <sheetData>
    <row r="1" ht="47.25" customHeight="true" spans="1:3">
      <c r="A1" s="2" t="s">
        <v>2128</v>
      </c>
      <c r="B1" s="3"/>
      <c r="C1" s="3"/>
    </row>
    <row r="2" ht="24.75" customHeight="true" spans="3:3">
      <c r="C2" s="11" t="s">
        <v>1873</v>
      </c>
    </row>
    <row r="3" ht="30" customHeight="true" spans="1:3">
      <c r="A3" s="13" t="s">
        <v>2121</v>
      </c>
      <c r="B3" s="13" t="s">
        <v>2129</v>
      </c>
      <c r="C3" s="13" t="s">
        <v>2130</v>
      </c>
    </row>
    <row r="4" ht="30" customHeight="true" spans="1:3">
      <c r="A4" s="6" t="s">
        <v>2131</v>
      </c>
      <c r="B4" s="7">
        <v>1155521</v>
      </c>
      <c r="C4" s="7">
        <v>1078601</v>
      </c>
    </row>
    <row r="5" ht="30" customHeight="true" spans="1:3">
      <c r="A5" s="6" t="s">
        <v>2132</v>
      </c>
      <c r="B5" s="7">
        <v>221613</v>
      </c>
      <c r="C5" s="7">
        <v>189771</v>
      </c>
    </row>
    <row r="6" ht="30" customHeight="true" spans="1:3">
      <c r="A6" s="6" t="s">
        <v>2133</v>
      </c>
      <c r="B6" s="7">
        <v>188991</v>
      </c>
      <c r="C6" s="7">
        <v>158631</v>
      </c>
    </row>
    <row r="7" ht="30" customHeight="true" spans="1:3">
      <c r="A7" s="6" t="s">
        <v>2134</v>
      </c>
      <c r="B7" s="7">
        <v>393275</v>
      </c>
      <c r="C7" s="7">
        <v>363702</v>
      </c>
    </row>
    <row r="8" ht="30" customHeight="true" spans="1:3">
      <c r="A8" s="6" t="s">
        <v>2135</v>
      </c>
      <c r="B8" s="7">
        <v>229263</v>
      </c>
      <c r="C8" s="7">
        <v>244472</v>
      </c>
    </row>
    <row r="9" ht="30" customHeight="true" spans="1:3">
      <c r="A9" s="6" t="s">
        <v>2136</v>
      </c>
      <c r="B9" s="7">
        <v>184261</v>
      </c>
      <c r="C9" s="7">
        <v>219378</v>
      </c>
    </row>
    <row r="10" ht="30" customHeight="true" spans="1:3">
      <c r="A10" s="4" t="s">
        <v>2122</v>
      </c>
      <c r="B10" s="8">
        <f>SUM(B4:B9)</f>
        <v>2372924</v>
      </c>
      <c r="C10" s="8">
        <f>SUM(C4:C9)</f>
        <v>2254555</v>
      </c>
    </row>
    <row r="11" ht="21" customHeight="true" spans="1:3">
      <c r="A11" s="14"/>
      <c r="B11" s="14"/>
      <c r="C11" s="14"/>
    </row>
  </sheetData>
  <mergeCells count="2">
    <mergeCell ref="A1:C1"/>
    <mergeCell ref="A11:C11"/>
  </mergeCells>
  <printOptions horizontalCentered="true"/>
  <pageMargins left="0.314583333333333" right="0.314583333333333" top="0.747916666666667" bottom="0.747916666666667" header="0.314583333333333" footer="0.314583333333333"/>
  <pageSetup paperSize="9" firstPageNumber="154" orientation="portrait" useFirstPageNumber="true" verticalDpi="300"/>
  <headerFooter>
    <oddFooter>&amp;C&amp;P</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
  <sheetViews>
    <sheetView workbookViewId="0">
      <selection activeCell="M21" sqref="M21"/>
    </sheetView>
  </sheetViews>
  <sheetFormatPr defaultColWidth="10" defaultRowHeight="18.75" outlineLevelCol="6"/>
  <cols>
    <col min="1" max="1" width="17.625" style="1" customWidth="true"/>
    <col min="2" max="6" width="15.625" style="1" customWidth="true"/>
    <col min="7" max="16384" width="10" style="1"/>
  </cols>
  <sheetData>
    <row r="1" ht="47.25" customHeight="true" spans="1:6">
      <c r="A1" s="2" t="s">
        <v>2137</v>
      </c>
      <c r="B1" s="3"/>
      <c r="C1" s="3"/>
      <c r="D1" s="3"/>
      <c r="E1" s="3"/>
      <c r="F1" s="3"/>
    </row>
    <row r="2" ht="22.5" customHeight="true" spans="6:6">
      <c r="F2" s="11" t="s">
        <v>1873</v>
      </c>
    </row>
    <row r="3" ht="32.1" customHeight="true" spans="1:6">
      <c r="A3" s="4" t="s">
        <v>2121</v>
      </c>
      <c r="B3" s="5" t="s">
        <v>2138</v>
      </c>
      <c r="C3" s="5" t="s">
        <v>2139</v>
      </c>
      <c r="D3" s="5" t="s">
        <v>2140</v>
      </c>
      <c r="E3" s="5" t="s">
        <v>2141</v>
      </c>
      <c r="F3" s="5" t="s">
        <v>2142</v>
      </c>
    </row>
    <row r="4" ht="30" customHeight="true" spans="1:6">
      <c r="A4" s="6" t="s">
        <v>2131</v>
      </c>
      <c r="B4" s="7">
        <v>1107053</v>
      </c>
      <c r="C4" s="7">
        <v>106752</v>
      </c>
      <c r="D4" s="7"/>
      <c r="E4" s="7">
        <v>135204</v>
      </c>
      <c r="F4" s="7">
        <f>B4+C4+D4-E4</f>
        <v>1078601</v>
      </c>
    </row>
    <row r="5" ht="30" customHeight="true" spans="1:6">
      <c r="A5" s="6" t="s">
        <v>2132</v>
      </c>
      <c r="B5" s="7">
        <v>189401</v>
      </c>
      <c r="C5" s="7">
        <v>23412</v>
      </c>
      <c r="D5" s="7"/>
      <c r="E5" s="7">
        <v>23042</v>
      </c>
      <c r="F5" s="7">
        <v>189771</v>
      </c>
    </row>
    <row r="6" ht="30" customHeight="true" spans="1:6">
      <c r="A6" s="6" t="s">
        <v>2133</v>
      </c>
      <c r="B6" s="7">
        <v>162384</v>
      </c>
      <c r="C6" s="7">
        <v>15658</v>
      </c>
      <c r="D6" s="7"/>
      <c r="E6" s="7">
        <v>19411</v>
      </c>
      <c r="F6" s="7">
        <v>158631</v>
      </c>
    </row>
    <row r="7" ht="30" customHeight="true" spans="1:6">
      <c r="A7" s="6" t="s">
        <v>2134</v>
      </c>
      <c r="B7" s="7">
        <v>361418</v>
      </c>
      <c r="C7" s="7">
        <v>55049</v>
      </c>
      <c r="D7" s="7"/>
      <c r="E7" s="7">
        <v>52765</v>
      </c>
      <c r="F7" s="7">
        <v>363702</v>
      </c>
    </row>
    <row r="8" ht="30" customHeight="true" spans="1:6">
      <c r="A8" s="6" t="s">
        <v>2135</v>
      </c>
      <c r="B8" s="7">
        <v>210310</v>
      </c>
      <c r="C8" s="7">
        <v>55016</v>
      </c>
      <c r="D8" s="7"/>
      <c r="E8" s="7">
        <v>20854</v>
      </c>
      <c r="F8" s="7">
        <v>244472</v>
      </c>
    </row>
    <row r="9" ht="30" customHeight="true" spans="1:6">
      <c r="A9" s="6" t="s">
        <v>2136</v>
      </c>
      <c r="B9" s="7">
        <v>178378</v>
      </c>
      <c r="C9" s="7">
        <v>57150</v>
      </c>
      <c r="D9" s="7"/>
      <c r="E9" s="7">
        <v>16150</v>
      </c>
      <c r="F9" s="7">
        <v>219378</v>
      </c>
    </row>
    <row r="10" ht="30" customHeight="true" spans="1:7">
      <c r="A10" s="4" t="s">
        <v>2122</v>
      </c>
      <c r="B10" s="8">
        <f>SUM(B4:B9)</f>
        <v>2208944</v>
      </c>
      <c r="C10" s="8">
        <f>SUM(C4:C9)</f>
        <v>313037</v>
      </c>
      <c r="D10" s="8"/>
      <c r="E10" s="8">
        <f>SUM(E4:E9)</f>
        <v>267426</v>
      </c>
      <c r="F10" s="8">
        <f>SUM(F4:F9)</f>
        <v>2254555</v>
      </c>
      <c r="G10" s="12"/>
    </row>
    <row r="11" ht="30" customHeight="true" spans="1:6">
      <c r="A11" s="9" t="s">
        <v>2143</v>
      </c>
      <c r="B11" s="9"/>
      <c r="C11" s="9"/>
      <c r="D11" s="9"/>
      <c r="E11" s="9"/>
      <c r="F11" s="9"/>
    </row>
    <row r="12" spans="1:6">
      <c r="A12" s="10"/>
      <c r="B12" s="10"/>
      <c r="C12" s="10"/>
      <c r="D12" s="10"/>
      <c r="E12" s="10"/>
      <c r="F12" s="10"/>
    </row>
    <row r="13" spans="6:6">
      <c r="F13" s="12"/>
    </row>
  </sheetData>
  <mergeCells count="2">
    <mergeCell ref="A1:F1"/>
    <mergeCell ref="A11:F11"/>
  </mergeCells>
  <printOptions horizontalCentered="true"/>
  <pageMargins left="0.314583333333333" right="0.314583333333333" top="0.747916666666667" bottom="0.747916666666667" header="0.314583333333333" footer="0.314583333333333"/>
  <pageSetup paperSize="9" firstPageNumber="155" orientation="portrait" useFirstPageNumber="true"/>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9"/>
  <sheetViews>
    <sheetView showZeros="0" topLeftCell="A18" workbookViewId="0">
      <selection activeCell="B42" sqref="B42"/>
    </sheetView>
  </sheetViews>
  <sheetFormatPr defaultColWidth="12.125" defaultRowHeight="24.95" customHeight="true" outlineLevelCol="5"/>
  <cols>
    <col min="1" max="1" width="64.5" style="254" customWidth="true"/>
    <col min="2" max="2" width="22.875" style="254" customWidth="true"/>
    <col min="3" max="3" width="12.125" style="163"/>
    <col min="4" max="4" width="13.875" style="163" customWidth="true"/>
    <col min="5" max="5" width="12.75" style="163" customWidth="true"/>
    <col min="6" max="244" width="12.125" style="163"/>
    <col min="245" max="245" width="9.5" style="163" customWidth="true"/>
    <col min="246" max="246" width="34.75" style="163" customWidth="true"/>
    <col min="247" max="250" width="19.625" style="163" customWidth="true"/>
    <col min="251" max="500" width="12.125" style="163"/>
    <col min="501" max="501" width="9.5" style="163" customWidth="true"/>
    <col min="502" max="502" width="34.75" style="163" customWidth="true"/>
    <col min="503" max="506" width="19.625" style="163" customWidth="true"/>
    <col min="507" max="756" width="12.125" style="163"/>
    <col min="757" max="757" width="9.5" style="163" customWidth="true"/>
    <col min="758" max="758" width="34.75" style="163" customWidth="true"/>
    <col min="759" max="762" width="19.625" style="163" customWidth="true"/>
    <col min="763" max="1012" width="12.125" style="163"/>
    <col min="1013" max="1013" width="9.5" style="163" customWidth="true"/>
    <col min="1014" max="1014" width="34.75" style="163" customWidth="true"/>
    <col min="1015" max="1018" width="19.625" style="163" customWidth="true"/>
    <col min="1019" max="1268" width="12.125" style="163"/>
    <col min="1269" max="1269" width="9.5" style="163" customWidth="true"/>
    <col min="1270" max="1270" width="34.75" style="163" customWidth="true"/>
    <col min="1271" max="1274" width="19.625" style="163" customWidth="true"/>
    <col min="1275" max="1524" width="12.125" style="163"/>
    <col min="1525" max="1525" width="9.5" style="163" customWidth="true"/>
    <col min="1526" max="1526" width="34.75" style="163" customWidth="true"/>
    <col min="1527" max="1530" width="19.625" style="163" customWidth="true"/>
    <col min="1531" max="1780" width="12.125" style="163"/>
    <col min="1781" max="1781" width="9.5" style="163" customWidth="true"/>
    <col min="1782" max="1782" width="34.75" style="163" customWidth="true"/>
    <col min="1783" max="1786" width="19.625" style="163" customWidth="true"/>
    <col min="1787" max="2036" width="12.125" style="163"/>
    <col min="2037" max="2037" width="9.5" style="163" customWidth="true"/>
    <col min="2038" max="2038" width="34.75" style="163" customWidth="true"/>
    <col min="2039" max="2042" width="19.625" style="163" customWidth="true"/>
    <col min="2043" max="2292" width="12.125" style="163"/>
    <col min="2293" max="2293" width="9.5" style="163" customWidth="true"/>
    <col min="2294" max="2294" width="34.75" style="163" customWidth="true"/>
    <col min="2295" max="2298" width="19.625" style="163" customWidth="true"/>
    <col min="2299" max="2548" width="12.125" style="163"/>
    <col min="2549" max="2549" width="9.5" style="163" customWidth="true"/>
    <col min="2550" max="2550" width="34.75" style="163" customWidth="true"/>
    <col min="2551" max="2554" width="19.625" style="163" customWidth="true"/>
    <col min="2555" max="2804" width="12.125" style="163"/>
    <col min="2805" max="2805" width="9.5" style="163" customWidth="true"/>
    <col min="2806" max="2806" width="34.75" style="163" customWidth="true"/>
    <col min="2807" max="2810" width="19.625" style="163" customWidth="true"/>
    <col min="2811" max="3060" width="12.125" style="163"/>
    <col min="3061" max="3061" width="9.5" style="163" customWidth="true"/>
    <col min="3062" max="3062" width="34.75" style="163" customWidth="true"/>
    <col min="3063" max="3066" width="19.625" style="163" customWidth="true"/>
    <col min="3067" max="3316" width="12.125" style="163"/>
    <col min="3317" max="3317" width="9.5" style="163" customWidth="true"/>
    <col min="3318" max="3318" width="34.75" style="163" customWidth="true"/>
    <col min="3319" max="3322" width="19.625" style="163" customWidth="true"/>
    <col min="3323" max="3572" width="12.125" style="163"/>
    <col min="3573" max="3573" width="9.5" style="163" customWidth="true"/>
    <col min="3574" max="3574" width="34.75" style="163" customWidth="true"/>
    <col min="3575" max="3578" width="19.625" style="163" customWidth="true"/>
    <col min="3579" max="3828" width="12.125" style="163"/>
    <col min="3829" max="3829" width="9.5" style="163" customWidth="true"/>
    <col min="3830" max="3830" width="34.75" style="163" customWidth="true"/>
    <col min="3831" max="3834" width="19.625" style="163" customWidth="true"/>
    <col min="3835" max="4084" width="12.125" style="163"/>
    <col min="4085" max="4085" width="9.5" style="163" customWidth="true"/>
    <col min="4086" max="4086" width="34.75" style="163" customWidth="true"/>
    <col min="4087" max="4090" width="19.625" style="163" customWidth="true"/>
    <col min="4091" max="4340" width="12.125" style="163"/>
    <col min="4341" max="4341" width="9.5" style="163" customWidth="true"/>
    <col min="4342" max="4342" width="34.75" style="163" customWidth="true"/>
    <col min="4343" max="4346" width="19.625" style="163" customWidth="true"/>
    <col min="4347" max="4596" width="12.125" style="163"/>
    <col min="4597" max="4597" width="9.5" style="163" customWidth="true"/>
    <col min="4598" max="4598" width="34.75" style="163" customWidth="true"/>
    <col min="4599" max="4602" width="19.625" style="163" customWidth="true"/>
    <col min="4603" max="4852" width="12.125" style="163"/>
    <col min="4853" max="4853" width="9.5" style="163" customWidth="true"/>
    <col min="4854" max="4854" width="34.75" style="163" customWidth="true"/>
    <col min="4855" max="4858" width="19.625" style="163" customWidth="true"/>
    <col min="4859" max="5108" width="12.125" style="163"/>
    <col min="5109" max="5109" width="9.5" style="163" customWidth="true"/>
    <col min="5110" max="5110" width="34.75" style="163" customWidth="true"/>
    <col min="5111" max="5114" width="19.625" style="163" customWidth="true"/>
    <col min="5115" max="5364" width="12.125" style="163"/>
    <col min="5365" max="5365" width="9.5" style="163" customWidth="true"/>
    <col min="5366" max="5366" width="34.75" style="163" customWidth="true"/>
    <col min="5367" max="5370" width="19.625" style="163" customWidth="true"/>
    <col min="5371" max="5620" width="12.125" style="163"/>
    <col min="5621" max="5621" width="9.5" style="163" customWidth="true"/>
    <col min="5622" max="5622" width="34.75" style="163" customWidth="true"/>
    <col min="5623" max="5626" width="19.625" style="163" customWidth="true"/>
    <col min="5627" max="5876" width="12.125" style="163"/>
    <col min="5877" max="5877" width="9.5" style="163" customWidth="true"/>
    <col min="5878" max="5878" width="34.75" style="163" customWidth="true"/>
    <col min="5879" max="5882" width="19.625" style="163" customWidth="true"/>
    <col min="5883" max="6132" width="12.125" style="163"/>
    <col min="6133" max="6133" width="9.5" style="163" customWidth="true"/>
    <col min="6134" max="6134" width="34.75" style="163" customWidth="true"/>
    <col min="6135" max="6138" width="19.625" style="163" customWidth="true"/>
    <col min="6139" max="6388" width="12.125" style="163"/>
    <col min="6389" max="6389" width="9.5" style="163" customWidth="true"/>
    <col min="6390" max="6390" width="34.75" style="163" customWidth="true"/>
    <col min="6391" max="6394" width="19.625" style="163" customWidth="true"/>
    <col min="6395" max="6644" width="12.125" style="163"/>
    <col min="6645" max="6645" width="9.5" style="163" customWidth="true"/>
    <col min="6646" max="6646" width="34.75" style="163" customWidth="true"/>
    <col min="6647" max="6650" width="19.625" style="163" customWidth="true"/>
    <col min="6651" max="6900" width="12.125" style="163"/>
    <col min="6901" max="6901" width="9.5" style="163" customWidth="true"/>
    <col min="6902" max="6902" width="34.75" style="163" customWidth="true"/>
    <col min="6903" max="6906" width="19.625" style="163" customWidth="true"/>
    <col min="6907" max="7156" width="12.125" style="163"/>
    <col min="7157" max="7157" width="9.5" style="163" customWidth="true"/>
    <col min="7158" max="7158" width="34.75" style="163" customWidth="true"/>
    <col min="7159" max="7162" width="19.625" style="163" customWidth="true"/>
    <col min="7163" max="7412" width="12.125" style="163"/>
    <col min="7413" max="7413" width="9.5" style="163" customWidth="true"/>
    <col min="7414" max="7414" width="34.75" style="163" customWidth="true"/>
    <col min="7415" max="7418" width="19.625" style="163" customWidth="true"/>
    <col min="7419" max="7668" width="12.125" style="163"/>
    <col min="7669" max="7669" width="9.5" style="163" customWidth="true"/>
    <col min="7670" max="7670" width="34.75" style="163" customWidth="true"/>
    <col min="7671" max="7674" width="19.625" style="163" customWidth="true"/>
    <col min="7675" max="7924" width="12.125" style="163"/>
    <col min="7925" max="7925" width="9.5" style="163" customWidth="true"/>
    <col min="7926" max="7926" width="34.75" style="163" customWidth="true"/>
    <col min="7927" max="7930" width="19.625" style="163" customWidth="true"/>
    <col min="7931" max="8180" width="12.125" style="163"/>
    <col min="8181" max="8181" width="9.5" style="163" customWidth="true"/>
    <col min="8182" max="8182" width="34.75" style="163" customWidth="true"/>
    <col min="8183" max="8186" width="19.625" style="163" customWidth="true"/>
    <col min="8187" max="8436" width="12.125" style="163"/>
    <col min="8437" max="8437" width="9.5" style="163" customWidth="true"/>
    <col min="8438" max="8438" width="34.75" style="163" customWidth="true"/>
    <col min="8439" max="8442" width="19.625" style="163" customWidth="true"/>
    <col min="8443" max="8692" width="12.125" style="163"/>
    <col min="8693" max="8693" width="9.5" style="163" customWidth="true"/>
    <col min="8694" max="8694" width="34.75" style="163" customWidth="true"/>
    <col min="8695" max="8698" width="19.625" style="163" customWidth="true"/>
    <col min="8699" max="8948" width="12.125" style="163"/>
    <col min="8949" max="8949" width="9.5" style="163" customWidth="true"/>
    <col min="8950" max="8950" width="34.75" style="163" customWidth="true"/>
    <col min="8951" max="8954" width="19.625" style="163" customWidth="true"/>
    <col min="8955" max="9204" width="12.125" style="163"/>
    <col min="9205" max="9205" width="9.5" style="163" customWidth="true"/>
    <col min="9206" max="9206" width="34.75" style="163" customWidth="true"/>
    <col min="9207" max="9210" width="19.625" style="163" customWidth="true"/>
    <col min="9211" max="9460" width="12.125" style="163"/>
    <col min="9461" max="9461" width="9.5" style="163" customWidth="true"/>
    <col min="9462" max="9462" width="34.75" style="163" customWidth="true"/>
    <col min="9463" max="9466" width="19.625" style="163" customWidth="true"/>
    <col min="9467" max="9716" width="12.125" style="163"/>
    <col min="9717" max="9717" width="9.5" style="163" customWidth="true"/>
    <col min="9718" max="9718" width="34.75" style="163" customWidth="true"/>
    <col min="9719" max="9722" width="19.625" style="163" customWidth="true"/>
    <col min="9723" max="9972" width="12.125" style="163"/>
    <col min="9973" max="9973" width="9.5" style="163" customWidth="true"/>
    <col min="9974" max="9974" width="34.75" style="163" customWidth="true"/>
    <col min="9975" max="9978" width="19.625" style="163" customWidth="true"/>
    <col min="9979" max="10228" width="12.125" style="163"/>
    <col min="10229" max="10229" width="9.5" style="163" customWidth="true"/>
    <col min="10230" max="10230" width="34.75" style="163" customWidth="true"/>
    <col min="10231" max="10234" width="19.625" style="163" customWidth="true"/>
    <col min="10235" max="10484" width="12.125" style="163"/>
    <col min="10485" max="10485" width="9.5" style="163" customWidth="true"/>
    <col min="10486" max="10486" width="34.75" style="163" customWidth="true"/>
    <col min="10487" max="10490" width="19.625" style="163" customWidth="true"/>
    <col min="10491" max="10740" width="12.125" style="163"/>
    <col min="10741" max="10741" width="9.5" style="163" customWidth="true"/>
    <col min="10742" max="10742" width="34.75" style="163" customWidth="true"/>
    <col min="10743" max="10746" width="19.625" style="163" customWidth="true"/>
    <col min="10747" max="10996" width="12.125" style="163"/>
    <col min="10997" max="10997" width="9.5" style="163" customWidth="true"/>
    <col min="10998" max="10998" width="34.75" style="163" customWidth="true"/>
    <col min="10999" max="11002" width="19.625" style="163" customWidth="true"/>
    <col min="11003" max="11252" width="12.125" style="163"/>
    <col min="11253" max="11253" width="9.5" style="163" customWidth="true"/>
    <col min="11254" max="11254" width="34.75" style="163" customWidth="true"/>
    <col min="11255" max="11258" width="19.625" style="163" customWidth="true"/>
    <col min="11259" max="11508" width="12.125" style="163"/>
    <col min="11509" max="11509" width="9.5" style="163" customWidth="true"/>
    <col min="11510" max="11510" width="34.75" style="163" customWidth="true"/>
    <col min="11511" max="11514" width="19.625" style="163" customWidth="true"/>
    <col min="11515" max="11764" width="12.125" style="163"/>
    <col min="11765" max="11765" width="9.5" style="163" customWidth="true"/>
    <col min="11766" max="11766" width="34.75" style="163" customWidth="true"/>
    <col min="11767" max="11770" width="19.625" style="163" customWidth="true"/>
    <col min="11771" max="12020" width="12.125" style="163"/>
    <col min="12021" max="12021" width="9.5" style="163" customWidth="true"/>
    <col min="12022" max="12022" width="34.75" style="163" customWidth="true"/>
    <col min="12023" max="12026" width="19.625" style="163" customWidth="true"/>
    <col min="12027" max="12276" width="12.125" style="163"/>
    <col min="12277" max="12277" width="9.5" style="163" customWidth="true"/>
    <col min="12278" max="12278" width="34.75" style="163" customWidth="true"/>
    <col min="12279" max="12282" width="19.625" style="163" customWidth="true"/>
    <col min="12283" max="12532" width="12.125" style="163"/>
    <col min="12533" max="12533" width="9.5" style="163" customWidth="true"/>
    <col min="12534" max="12534" width="34.75" style="163" customWidth="true"/>
    <col min="12535" max="12538" width="19.625" style="163" customWidth="true"/>
    <col min="12539" max="12788" width="12.125" style="163"/>
    <col min="12789" max="12789" width="9.5" style="163" customWidth="true"/>
    <col min="12790" max="12790" width="34.75" style="163" customWidth="true"/>
    <col min="12791" max="12794" width="19.625" style="163" customWidth="true"/>
    <col min="12795" max="13044" width="12.125" style="163"/>
    <col min="13045" max="13045" width="9.5" style="163" customWidth="true"/>
    <col min="13046" max="13046" width="34.75" style="163" customWidth="true"/>
    <col min="13047" max="13050" width="19.625" style="163" customWidth="true"/>
    <col min="13051" max="13300" width="12.125" style="163"/>
    <col min="13301" max="13301" width="9.5" style="163" customWidth="true"/>
    <col min="13302" max="13302" width="34.75" style="163" customWidth="true"/>
    <col min="13303" max="13306" width="19.625" style="163" customWidth="true"/>
    <col min="13307" max="13556" width="12.125" style="163"/>
    <col min="13557" max="13557" width="9.5" style="163" customWidth="true"/>
    <col min="13558" max="13558" width="34.75" style="163" customWidth="true"/>
    <col min="13559" max="13562" width="19.625" style="163" customWidth="true"/>
    <col min="13563" max="13812" width="12.125" style="163"/>
    <col min="13813" max="13813" width="9.5" style="163" customWidth="true"/>
    <col min="13814" max="13814" width="34.75" style="163" customWidth="true"/>
    <col min="13815" max="13818" width="19.625" style="163" customWidth="true"/>
    <col min="13819" max="14068" width="12.125" style="163"/>
    <col min="14069" max="14069" width="9.5" style="163" customWidth="true"/>
    <col min="14070" max="14070" width="34.75" style="163" customWidth="true"/>
    <col min="14071" max="14074" width="19.625" style="163" customWidth="true"/>
    <col min="14075" max="14324" width="12.125" style="163"/>
    <col min="14325" max="14325" width="9.5" style="163" customWidth="true"/>
    <col min="14326" max="14326" width="34.75" style="163" customWidth="true"/>
    <col min="14327" max="14330" width="19.625" style="163" customWidth="true"/>
    <col min="14331" max="14580" width="12.125" style="163"/>
    <col min="14581" max="14581" width="9.5" style="163" customWidth="true"/>
    <col min="14582" max="14582" width="34.75" style="163" customWidth="true"/>
    <col min="14583" max="14586" width="19.625" style="163" customWidth="true"/>
    <col min="14587" max="14836" width="12.125" style="163"/>
    <col min="14837" max="14837" width="9.5" style="163" customWidth="true"/>
    <col min="14838" max="14838" width="34.75" style="163" customWidth="true"/>
    <col min="14839" max="14842" width="19.625" style="163" customWidth="true"/>
    <col min="14843" max="15092" width="12.125" style="163"/>
    <col min="15093" max="15093" width="9.5" style="163" customWidth="true"/>
    <col min="15094" max="15094" width="34.75" style="163" customWidth="true"/>
    <col min="15095" max="15098" width="19.625" style="163" customWidth="true"/>
    <col min="15099" max="15348" width="12.125" style="163"/>
    <col min="15349" max="15349" width="9.5" style="163" customWidth="true"/>
    <col min="15350" max="15350" width="34.75" style="163" customWidth="true"/>
    <col min="15351" max="15354" width="19.625" style="163" customWidth="true"/>
    <col min="15355" max="15604" width="12.125" style="163"/>
    <col min="15605" max="15605" width="9.5" style="163" customWidth="true"/>
    <col min="15606" max="15606" width="34.75" style="163" customWidth="true"/>
    <col min="15607" max="15610" width="19.625" style="163" customWidth="true"/>
    <col min="15611" max="15860" width="12.125" style="163"/>
    <col min="15861" max="15861" width="9.5" style="163" customWidth="true"/>
    <col min="15862" max="15862" width="34.75" style="163" customWidth="true"/>
    <col min="15863" max="15866" width="19.625" style="163" customWidth="true"/>
    <col min="15867" max="16116" width="12.125" style="163"/>
    <col min="16117" max="16117" width="9.5" style="163" customWidth="true"/>
    <col min="16118" max="16118" width="34.75" style="163" customWidth="true"/>
    <col min="16119" max="16122" width="19.625" style="163" customWidth="true"/>
    <col min="16123" max="16384" width="12.125" style="163"/>
  </cols>
  <sheetData>
    <row r="1" ht="41.25" customHeight="true" spans="1:2">
      <c r="A1" s="185" t="s">
        <v>203</v>
      </c>
      <c r="B1" s="185"/>
    </row>
    <row r="2" customHeight="true" spans="1:2">
      <c r="A2" s="186"/>
      <c r="B2" s="255" t="s">
        <v>204</v>
      </c>
    </row>
    <row r="3" customHeight="true" spans="1:2">
      <c r="A3" s="256" t="s">
        <v>205</v>
      </c>
      <c r="B3" s="188" t="s">
        <v>5</v>
      </c>
    </row>
    <row r="4" customHeight="true" spans="1:3">
      <c r="A4" s="179" t="s">
        <v>206</v>
      </c>
      <c r="B4" s="168">
        <f>SUM(B5:B8)</f>
        <v>329932</v>
      </c>
      <c r="C4" s="169"/>
    </row>
    <row r="5" customHeight="true" spans="1:4">
      <c r="A5" s="181" t="s">
        <v>207</v>
      </c>
      <c r="B5" s="166">
        <v>204297</v>
      </c>
      <c r="C5" s="169"/>
      <c r="D5" s="257"/>
    </row>
    <row r="6" customHeight="true" spans="1:4">
      <c r="A6" s="181" t="s">
        <v>208</v>
      </c>
      <c r="B6" s="166">
        <v>68426</v>
      </c>
      <c r="C6" s="169"/>
      <c r="D6" s="257"/>
    </row>
    <row r="7" customHeight="true" spans="1:4">
      <c r="A7" s="181" t="s">
        <v>209</v>
      </c>
      <c r="B7" s="166">
        <v>27463</v>
      </c>
      <c r="C7" s="169"/>
      <c r="D7" s="257"/>
    </row>
    <row r="8" customHeight="true" spans="1:3">
      <c r="A8" s="181" t="s">
        <v>210</v>
      </c>
      <c r="B8" s="166">
        <v>29746</v>
      </c>
      <c r="C8" s="169"/>
    </row>
    <row r="9" customHeight="true" spans="1:3">
      <c r="A9" s="179" t="s">
        <v>211</v>
      </c>
      <c r="B9" s="168">
        <f>SUM(B10:B19)</f>
        <v>357939</v>
      </c>
      <c r="C9" s="169"/>
    </row>
    <row r="10" customHeight="true" spans="1:4">
      <c r="A10" s="181" t="s">
        <v>212</v>
      </c>
      <c r="B10" s="166">
        <v>31930</v>
      </c>
      <c r="C10" s="169"/>
      <c r="D10" s="257"/>
    </row>
    <row r="11" customHeight="true" spans="1:4">
      <c r="A11" s="181" t="s">
        <v>213</v>
      </c>
      <c r="B11" s="166">
        <v>1181</v>
      </c>
      <c r="C11" s="169"/>
      <c r="D11" s="257"/>
    </row>
    <row r="12" customHeight="true" spans="1:4">
      <c r="A12" s="181" t="s">
        <v>214</v>
      </c>
      <c r="B12" s="166">
        <v>659</v>
      </c>
      <c r="C12" s="169"/>
      <c r="D12" s="257"/>
    </row>
    <row r="13" customHeight="true" spans="1:4">
      <c r="A13" s="181" t="s">
        <v>215</v>
      </c>
      <c r="B13" s="166">
        <v>1411</v>
      </c>
      <c r="C13" s="169"/>
      <c r="D13" s="257"/>
    </row>
    <row r="14" customHeight="true" spans="1:4">
      <c r="A14" s="181" t="s">
        <v>216</v>
      </c>
      <c r="B14" s="166">
        <v>36448</v>
      </c>
      <c r="C14" s="169"/>
      <c r="D14" s="257"/>
    </row>
    <row r="15" customHeight="true" spans="1:4">
      <c r="A15" s="181" t="s">
        <v>217</v>
      </c>
      <c r="B15" s="166">
        <v>1114</v>
      </c>
      <c r="C15" s="169"/>
      <c r="D15" s="257"/>
    </row>
    <row r="16" customHeight="true" spans="1:4">
      <c r="A16" s="181" t="s">
        <v>218</v>
      </c>
      <c r="B16" s="166"/>
      <c r="C16" s="169"/>
      <c r="D16" s="257"/>
    </row>
    <row r="17" customHeight="true" spans="1:4">
      <c r="A17" s="181" t="s">
        <v>219</v>
      </c>
      <c r="B17" s="166">
        <v>3630</v>
      </c>
      <c r="C17" s="169"/>
      <c r="D17" s="257"/>
    </row>
    <row r="18" customHeight="true" spans="1:4">
      <c r="A18" s="181" t="s">
        <v>220</v>
      </c>
      <c r="B18" s="166">
        <v>2077</v>
      </c>
      <c r="C18" s="169"/>
      <c r="D18" s="257"/>
    </row>
    <row r="19" customHeight="true" spans="1:4">
      <c r="A19" s="181" t="s">
        <v>221</v>
      </c>
      <c r="B19" s="166">
        <v>279489</v>
      </c>
      <c r="C19" s="169"/>
      <c r="D19" s="257"/>
    </row>
    <row r="20" customHeight="true" spans="1:3">
      <c r="A20" s="179" t="s">
        <v>222</v>
      </c>
      <c r="B20" s="168">
        <f>SUM(B21:B27)</f>
        <v>119776</v>
      </c>
      <c r="C20" s="169"/>
    </row>
    <row r="21" customHeight="true" spans="1:4">
      <c r="A21" s="181" t="s">
        <v>223</v>
      </c>
      <c r="B21" s="166">
        <v>488</v>
      </c>
      <c r="C21" s="169"/>
      <c r="D21" s="257"/>
    </row>
    <row r="22" customHeight="true" spans="1:4">
      <c r="A22" s="181" t="s">
        <v>224</v>
      </c>
      <c r="B22" s="166">
        <v>58437</v>
      </c>
      <c r="C22" s="169"/>
      <c r="D22" s="257"/>
    </row>
    <row r="23" customHeight="true" spans="1:4">
      <c r="A23" s="181" t="s">
        <v>225</v>
      </c>
      <c r="B23" s="166">
        <v>991</v>
      </c>
      <c r="C23" s="169"/>
      <c r="D23" s="257"/>
    </row>
    <row r="24" customHeight="true" spans="1:4">
      <c r="A24" s="181" t="s">
        <v>226</v>
      </c>
      <c r="B24" s="166">
        <v>2470</v>
      </c>
      <c r="C24" s="169"/>
      <c r="D24" s="257"/>
    </row>
    <row r="25" customHeight="true" spans="1:4">
      <c r="A25" s="181" t="s">
        <v>227</v>
      </c>
      <c r="B25" s="166">
        <v>2375</v>
      </c>
      <c r="C25" s="169"/>
      <c r="D25" s="257"/>
    </row>
    <row r="26" customHeight="true" spans="1:4">
      <c r="A26" s="181" t="s">
        <v>228</v>
      </c>
      <c r="B26" s="166">
        <v>697</v>
      </c>
      <c r="C26" s="169"/>
      <c r="D26" s="257"/>
    </row>
    <row r="27" customHeight="true" spans="1:4">
      <c r="A27" s="181" t="s">
        <v>229</v>
      </c>
      <c r="B27" s="166">
        <v>54318</v>
      </c>
      <c r="C27" s="169"/>
      <c r="D27" s="257"/>
    </row>
    <row r="28" customHeight="true" spans="1:3">
      <c r="A28" s="179" t="s">
        <v>230</v>
      </c>
      <c r="B28" s="168">
        <f>SUM(B29:B34)</f>
        <v>22883</v>
      </c>
      <c r="C28" s="169"/>
    </row>
    <row r="29" customHeight="true" spans="1:3">
      <c r="A29" s="181" t="s">
        <v>223</v>
      </c>
      <c r="B29" s="166">
        <v>2905</v>
      </c>
      <c r="C29" s="169"/>
    </row>
    <row r="30" customHeight="true" spans="1:3">
      <c r="A30" s="181" t="s">
        <v>224</v>
      </c>
      <c r="B30" s="166">
        <v>3755</v>
      </c>
      <c r="C30" s="169"/>
    </row>
    <row r="31" customHeight="true" spans="1:3">
      <c r="A31" s="181" t="s">
        <v>225</v>
      </c>
      <c r="B31" s="166">
        <v>47</v>
      </c>
      <c r="C31" s="169"/>
    </row>
    <row r="32" customHeight="true" spans="1:3">
      <c r="A32" s="181" t="s">
        <v>227</v>
      </c>
      <c r="B32" s="166">
        <v>47</v>
      </c>
      <c r="C32" s="169"/>
    </row>
    <row r="33" customHeight="true" spans="1:3">
      <c r="A33" s="181" t="s">
        <v>228</v>
      </c>
      <c r="B33" s="166">
        <v>111</v>
      </c>
      <c r="C33" s="169"/>
    </row>
    <row r="34" customHeight="true" spans="1:3">
      <c r="A34" s="181" t="s">
        <v>229</v>
      </c>
      <c r="B34" s="166">
        <v>16018</v>
      </c>
      <c r="C34" s="169"/>
    </row>
    <row r="35" customHeight="true" spans="1:3">
      <c r="A35" s="179" t="s">
        <v>231</v>
      </c>
      <c r="B35" s="168">
        <f>SUM(B36:B38)</f>
        <v>535788</v>
      </c>
      <c r="C35" s="169"/>
    </row>
    <row r="36" customHeight="true" spans="1:5">
      <c r="A36" s="181" t="s">
        <v>232</v>
      </c>
      <c r="B36" s="166">
        <v>358673</v>
      </c>
      <c r="C36" s="169"/>
      <c r="D36" s="257"/>
      <c r="E36" s="169"/>
    </row>
    <row r="37" customHeight="true" spans="1:3">
      <c r="A37" s="181" t="s">
        <v>233</v>
      </c>
      <c r="B37" s="166">
        <f>160837-262</f>
        <v>160575</v>
      </c>
      <c r="C37" s="169"/>
    </row>
    <row r="38" customHeight="true" spans="1:3">
      <c r="A38" s="181" t="s">
        <v>234</v>
      </c>
      <c r="B38" s="166">
        <v>16540</v>
      </c>
      <c r="C38" s="169"/>
    </row>
    <row r="39" customHeight="true" spans="1:3">
      <c r="A39" s="179" t="s">
        <v>235</v>
      </c>
      <c r="B39" s="168">
        <f>SUM(B40:B41)</f>
        <v>21417</v>
      </c>
      <c r="C39" s="169"/>
    </row>
    <row r="40" customHeight="true" spans="1:3">
      <c r="A40" s="181" t="s">
        <v>236</v>
      </c>
      <c r="B40" s="166">
        <v>7967</v>
      </c>
      <c r="C40" s="169"/>
    </row>
    <row r="41" customHeight="true" spans="1:3">
      <c r="A41" s="181" t="s">
        <v>237</v>
      </c>
      <c r="B41" s="166">
        <v>13450</v>
      </c>
      <c r="C41" s="169"/>
    </row>
    <row r="42" customHeight="true" spans="1:3">
      <c r="A42" s="179" t="s">
        <v>238</v>
      </c>
      <c r="B42" s="168">
        <f>SUM(B43:B45)</f>
        <v>28518</v>
      </c>
      <c r="C42" s="169"/>
    </row>
    <row r="43" customHeight="true" spans="1:3">
      <c r="A43" s="181" t="s">
        <v>239</v>
      </c>
      <c r="B43" s="166">
        <v>540</v>
      </c>
      <c r="C43" s="169"/>
    </row>
    <row r="44" customHeight="true" spans="1:3">
      <c r="A44" s="181" t="s">
        <v>240</v>
      </c>
      <c r="B44" s="166">
        <v>1548</v>
      </c>
      <c r="C44" s="169"/>
    </row>
    <row r="45" customHeight="true" spans="1:3">
      <c r="A45" s="181" t="s">
        <v>241</v>
      </c>
      <c r="B45" s="166">
        <v>26430</v>
      </c>
      <c r="C45" s="169"/>
    </row>
    <row r="46" customHeight="true" spans="1:3">
      <c r="A46" s="179" t="s">
        <v>242</v>
      </c>
      <c r="B46" s="168">
        <f>SUM(B47:B48)</f>
        <v>65508</v>
      </c>
      <c r="C46" s="169"/>
    </row>
    <row r="47" customHeight="true" spans="1:3">
      <c r="A47" s="181" t="s">
        <v>243</v>
      </c>
      <c r="B47" s="166"/>
      <c r="C47" s="169"/>
    </row>
    <row r="48" customHeight="true" spans="1:3">
      <c r="A48" s="181" t="s">
        <v>244</v>
      </c>
      <c r="B48" s="166">
        <v>65508</v>
      </c>
      <c r="C48" s="169"/>
    </row>
    <row r="49" customHeight="true" spans="1:3">
      <c r="A49" s="179" t="s">
        <v>245</v>
      </c>
      <c r="B49" s="168">
        <f>SUM(B50:B54)</f>
        <v>116785</v>
      </c>
      <c r="C49" s="169"/>
    </row>
    <row r="50" customHeight="true" spans="1:4">
      <c r="A50" s="181" t="s">
        <v>246</v>
      </c>
      <c r="B50" s="166">
        <v>42969</v>
      </c>
      <c r="C50" s="169"/>
      <c r="D50" s="257"/>
    </row>
    <row r="51" customHeight="true" spans="1:3">
      <c r="A51" s="181" t="s">
        <v>247</v>
      </c>
      <c r="B51" s="166">
        <v>4890</v>
      </c>
      <c r="C51" s="169"/>
    </row>
    <row r="52" customHeight="true" spans="1:3">
      <c r="A52" s="181" t="s">
        <v>248</v>
      </c>
      <c r="B52" s="166">
        <v>2730</v>
      </c>
      <c r="C52" s="169"/>
    </row>
    <row r="53" customHeight="true" spans="1:4">
      <c r="A53" s="181" t="s">
        <v>249</v>
      </c>
      <c r="B53" s="166">
        <v>30923</v>
      </c>
      <c r="C53" s="169"/>
      <c r="D53" s="257"/>
    </row>
    <row r="54" customHeight="true" spans="1:4">
      <c r="A54" s="181" t="s">
        <v>250</v>
      </c>
      <c r="B54" s="166">
        <v>35273</v>
      </c>
      <c r="C54" s="169"/>
      <c r="D54" s="257"/>
    </row>
    <row r="55" customHeight="true" spans="1:3">
      <c r="A55" s="179" t="s">
        <v>251</v>
      </c>
      <c r="B55" s="168">
        <f>SUM(B56:B57)</f>
        <v>47665</v>
      </c>
      <c r="C55" s="169"/>
    </row>
    <row r="56" customHeight="true" spans="1:3">
      <c r="A56" s="181" t="s">
        <v>252</v>
      </c>
      <c r="B56" s="166">
        <v>47665</v>
      </c>
      <c r="C56" s="169"/>
    </row>
    <row r="57" customHeight="true" spans="1:3">
      <c r="A57" s="181" t="s">
        <v>253</v>
      </c>
      <c r="B57" s="166"/>
      <c r="C57" s="169"/>
    </row>
    <row r="58" customHeight="true" spans="1:3">
      <c r="A58" s="179" t="s">
        <v>254</v>
      </c>
      <c r="B58" s="168">
        <f>SUM(B59:B62)</f>
        <v>52809</v>
      </c>
      <c r="C58" s="169"/>
    </row>
    <row r="59" customHeight="true" spans="1:3">
      <c r="A59" s="181" t="s">
        <v>255</v>
      </c>
      <c r="B59" s="166">
        <v>51550</v>
      </c>
      <c r="C59" s="169"/>
    </row>
    <row r="60" customHeight="true" spans="1:3">
      <c r="A60" s="181" t="s">
        <v>256</v>
      </c>
      <c r="B60" s="166">
        <v>1100</v>
      </c>
      <c r="C60" s="169"/>
    </row>
    <row r="61" customHeight="true" spans="1:3">
      <c r="A61" s="181" t="s">
        <v>257</v>
      </c>
      <c r="B61" s="166">
        <v>159</v>
      </c>
      <c r="C61" s="169"/>
    </row>
    <row r="62" customHeight="true" spans="1:3">
      <c r="A62" s="181" t="s">
        <v>258</v>
      </c>
      <c r="B62" s="166"/>
      <c r="C62" s="169"/>
    </row>
    <row r="63" customHeight="true" spans="1:3">
      <c r="A63" s="179" t="s">
        <v>259</v>
      </c>
      <c r="B63" s="168">
        <f>SUM(B64:B67)</f>
        <v>17524</v>
      </c>
      <c r="C63" s="169"/>
    </row>
    <row r="64" customHeight="true" spans="1:3">
      <c r="A64" s="181" t="s">
        <v>260</v>
      </c>
      <c r="B64" s="166"/>
      <c r="C64" s="169"/>
    </row>
    <row r="65" customHeight="true" spans="1:3">
      <c r="A65" s="181" t="s">
        <v>261</v>
      </c>
      <c r="B65" s="166"/>
      <c r="C65" s="169"/>
    </row>
    <row r="66" customHeight="true" spans="1:3">
      <c r="A66" s="181" t="s">
        <v>262</v>
      </c>
      <c r="B66" s="166">
        <v>1050</v>
      </c>
      <c r="C66" s="169"/>
    </row>
    <row r="67" customHeight="true" spans="1:3">
      <c r="A67" s="181" t="s">
        <v>263</v>
      </c>
      <c r="B67" s="166">
        <v>16474</v>
      </c>
      <c r="C67" s="169"/>
    </row>
    <row r="68" customHeight="true" spans="1:6">
      <c r="A68" s="256" t="s">
        <v>264</v>
      </c>
      <c r="B68" s="168">
        <f>B4+B9+B20+B28+B35+B39+B42+B46+B49+B55+B58+B63</f>
        <v>1716544</v>
      </c>
      <c r="C68" s="169"/>
      <c r="E68" s="169"/>
      <c r="F68" s="169"/>
    </row>
    <row r="69" customHeight="true" spans="2:2">
      <c r="B69" s="258"/>
    </row>
  </sheetData>
  <mergeCells count="1">
    <mergeCell ref="A1:B1"/>
  </mergeCells>
  <printOptions horizontalCentered="true"/>
  <pageMargins left="0.708333333333333" right="0.708333333333333" top="0.747916666666667" bottom="0.747916666666667" header="0.314583333333333" footer="0.314583333333333"/>
  <pageSetup paperSize="9" firstPageNumber="49" orientation="portrait" useFirstPageNumber="true"/>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workbookViewId="0">
      <selection activeCell="M21" sqref="M21"/>
    </sheetView>
  </sheetViews>
  <sheetFormatPr defaultColWidth="9" defaultRowHeight="13.5" outlineLevelCol="7"/>
  <cols>
    <col min="1" max="1" width="27.625" style="124" customWidth="true"/>
    <col min="2" max="6" width="12.125" style="124" customWidth="true"/>
    <col min="7" max="16384" width="9" style="124"/>
  </cols>
  <sheetData>
    <row r="1" ht="24.95" customHeight="true" spans="1:6">
      <c r="A1" s="41" t="s">
        <v>265</v>
      </c>
      <c r="B1" s="41"/>
      <c r="C1" s="41"/>
      <c r="D1" s="41"/>
      <c r="E1" s="41"/>
      <c r="F1" s="41"/>
    </row>
    <row r="2" ht="20.1" customHeight="true" spans="1:6">
      <c r="A2" s="40"/>
      <c r="B2" s="40"/>
      <c r="C2" s="40"/>
      <c r="D2" s="40"/>
      <c r="E2" s="155" t="s">
        <v>266</v>
      </c>
      <c r="F2" s="155"/>
    </row>
    <row r="3" s="243" customFormat="true" ht="24.95" customHeight="true" spans="1:6">
      <c r="A3" s="51" t="s">
        <v>267</v>
      </c>
      <c r="B3" s="51" t="s">
        <v>268</v>
      </c>
      <c r="C3" s="51" t="s">
        <v>269</v>
      </c>
      <c r="D3" s="130" t="s">
        <v>5</v>
      </c>
      <c r="E3" s="51" t="s">
        <v>6</v>
      </c>
      <c r="F3" s="51" t="s">
        <v>7</v>
      </c>
    </row>
    <row r="4" ht="24.95" customHeight="true" spans="1:6">
      <c r="A4" s="244" t="s">
        <v>270</v>
      </c>
      <c r="B4" s="180">
        <f>SUM(B5:B21)</f>
        <v>206800</v>
      </c>
      <c r="C4" s="180">
        <f>SUM(C5:C21)</f>
        <v>165000</v>
      </c>
      <c r="D4" s="245">
        <f>SUM(D5:D21)</f>
        <v>166414</v>
      </c>
      <c r="E4" s="249">
        <f>D4/C4*100</f>
        <v>100.85696969697</v>
      </c>
      <c r="F4" s="250">
        <v>88.4089846572315</v>
      </c>
    </row>
    <row r="5" ht="24.95" customHeight="true" spans="1:8">
      <c r="A5" s="246" t="s">
        <v>9</v>
      </c>
      <c r="B5" s="182">
        <v>83895.6</v>
      </c>
      <c r="C5" s="182">
        <v>58896</v>
      </c>
      <c r="D5" s="247">
        <v>62924</v>
      </c>
      <c r="E5" s="251">
        <f t="shared" ref="E5:E20" si="0">D5/C5*100</f>
        <v>106.839174137463</v>
      </c>
      <c r="F5" s="252">
        <v>83.9031415008801</v>
      </c>
      <c r="H5" s="253"/>
    </row>
    <row r="6" ht="24.95" customHeight="true" spans="1:8">
      <c r="A6" s="246" t="s">
        <v>271</v>
      </c>
      <c r="B6" s="182"/>
      <c r="C6" s="182"/>
      <c r="D6" s="247"/>
      <c r="E6" s="251"/>
      <c r="F6" s="252"/>
      <c r="H6" s="253"/>
    </row>
    <row r="7" ht="24.95" customHeight="true" spans="1:8">
      <c r="A7" s="246" t="s">
        <v>272</v>
      </c>
      <c r="B7" s="182">
        <v>18525</v>
      </c>
      <c r="C7" s="182">
        <v>20000</v>
      </c>
      <c r="D7" s="247">
        <v>19229</v>
      </c>
      <c r="E7" s="251">
        <f t="shared" si="0"/>
        <v>96.145</v>
      </c>
      <c r="F7" s="252">
        <v>109.735775837471</v>
      </c>
      <c r="H7" s="253"/>
    </row>
    <row r="8" ht="24.95" customHeight="true" spans="1:8">
      <c r="A8" s="246" t="s">
        <v>273</v>
      </c>
      <c r="B8" s="182"/>
      <c r="C8" s="182"/>
      <c r="D8" s="247"/>
      <c r="E8" s="251"/>
      <c r="F8" s="252"/>
      <c r="H8" s="253"/>
    </row>
    <row r="9" ht="24.95" customHeight="true" spans="1:8">
      <c r="A9" s="246" t="s">
        <v>274</v>
      </c>
      <c r="B9" s="182">
        <v>3273.6</v>
      </c>
      <c r="C9" s="182">
        <v>4325</v>
      </c>
      <c r="D9" s="247">
        <v>4478</v>
      </c>
      <c r="E9" s="251">
        <f t="shared" si="0"/>
        <v>103.537572254335</v>
      </c>
      <c r="F9" s="252">
        <v>150.470430107527</v>
      </c>
      <c r="H9" s="253"/>
    </row>
    <row r="10" ht="24.95" customHeight="true" spans="1:8">
      <c r="A10" s="246" t="s">
        <v>275</v>
      </c>
      <c r="B10" s="182">
        <v>18918.9</v>
      </c>
      <c r="C10" s="182">
        <v>13500</v>
      </c>
      <c r="D10" s="247">
        <v>12918</v>
      </c>
      <c r="E10" s="251">
        <f t="shared" si="0"/>
        <v>95.6888888888889</v>
      </c>
      <c r="F10" s="252">
        <v>75.1090179661608</v>
      </c>
      <c r="H10" s="253"/>
    </row>
    <row r="11" ht="24.95" customHeight="true" spans="1:8">
      <c r="A11" s="246" t="s">
        <v>276</v>
      </c>
      <c r="B11" s="182">
        <v>18540.5</v>
      </c>
      <c r="C11" s="182">
        <v>16300</v>
      </c>
      <c r="D11" s="247">
        <v>16397</v>
      </c>
      <c r="E11" s="251">
        <f t="shared" si="0"/>
        <v>100.59509202454</v>
      </c>
      <c r="F11" s="252">
        <v>97.2827054286562</v>
      </c>
      <c r="H11" s="253"/>
    </row>
    <row r="12" ht="24.95" customHeight="true" spans="1:8">
      <c r="A12" s="246" t="s">
        <v>277</v>
      </c>
      <c r="B12" s="182">
        <v>7601</v>
      </c>
      <c r="C12" s="182">
        <v>7000</v>
      </c>
      <c r="D12" s="247">
        <v>6899</v>
      </c>
      <c r="E12" s="251">
        <f t="shared" si="0"/>
        <v>98.5571428571428</v>
      </c>
      <c r="F12" s="252">
        <v>99.8408104196816</v>
      </c>
      <c r="H12" s="253"/>
    </row>
    <row r="13" ht="24.95" customHeight="true" spans="1:8">
      <c r="A13" s="246" t="s">
        <v>278</v>
      </c>
      <c r="B13" s="182">
        <v>6689</v>
      </c>
      <c r="C13" s="182">
        <v>10700</v>
      </c>
      <c r="D13" s="247">
        <v>10718</v>
      </c>
      <c r="E13" s="251">
        <f t="shared" si="0"/>
        <v>100.168224299065</v>
      </c>
      <c r="F13" s="252">
        <v>159.755552243255</v>
      </c>
      <c r="G13" s="253"/>
      <c r="H13" s="253"/>
    </row>
    <row r="14" ht="24.95" customHeight="true" spans="1:8">
      <c r="A14" s="246" t="s">
        <v>279</v>
      </c>
      <c r="B14" s="182">
        <v>17355.8</v>
      </c>
      <c r="C14" s="182">
        <v>10356</v>
      </c>
      <c r="D14" s="247">
        <v>9334</v>
      </c>
      <c r="E14" s="251">
        <f t="shared" si="0"/>
        <v>90.131324835844</v>
      </c>
      <c r="F14" s="252">
        <v>59.1583217137787</v>
      </c>
      <c r="H14" s="253"/>
    </row>
    <row r="15" ht="24.95" customHeight="true" spans="1:8">
      <c r="A15" s="246" t="s">
        <v>280</v>
      </c>
      <c r="B15" s="182">
        <v>14036</v>
      </c>
      <c r="C15" s="182">
        <v>10000</v>
      </c>
      <c r="D15" s="247">
        <v>9643</v>
      </c>
      <c r="E15" s="251">
        <f t="shared" si="0"/>
        <v>96.43</v>
      </c>
      <c r="F15" s="252">
        <v>75.5661781992007</v>
      </c>
      <c r="H15" s="253"/>
    </row>
    <row r="16" ht="24.95" customHeight="true" spans="1:8">
      <c r="A16" s="246" t="s">
        <v>281</v>
      </c>
      <c r="B16" s="182">
        <v>2118</v>
      </c>
      <c r="C16" s="182">
        <v>2118</v>
      </c>
      <c r="D16" s="247">
        <v>2299</v>
      </c>
      <c r="E16" s="251">
        <f t="shared" si="0"/>
        <v>108.545797922568</v>
      </c>
      <c r="F16" s="252">
        <v>110.582010582011</v>
      </c>
      <c r="H16" s="253"/>
    </row>
    <row r="17" ht="24.95" customHeight="true" spans="1:8">
      <c r="A17" s="246" t="s">
        <v>282</v>
      </c>
      <c r="B17" s="182">
        <v>4319.7</v>
      </c>
      <c r="C17" s="182">
        <v>120</v>
      </c>
      <c r="D17" s="247">
        <v>125</v>
      </c>
      <c r="E17" s="251">
        <f t="shared" si="0"/>
        <v>104.166666666667</v>
      </c>
      <c r="F17" s="252">
        <v>3.18309141838554</v>
      </c>
      <c r="H17" s="253"/>
    </row>
    <row r="18" ht="24.95" customHeight="true" spans="1:8">
      <c r="A18" s="246" t="s">
        <v>283</v>
      </c>
      <c r="B18" s="182">
        <v>8641.6</v>
      </c>
      <c r="C18" s="182">
        <v>8800</v>
      </c>
      <c r="D18" s="247">
        <v>8822</v>
      </c>
      <c r="E18" s="251">
        <f t="shared" si="0"/>
        <v>100.25</v>
      </c>
      <c r="F18" s="252">
        <v>112.29633401222</v>
      </c>
      <c r="H18" s="253"/>
    </row>
    <row r="19" ht="24.95" customHeight="true" spans="1:8">
      <c r="A19" s="246" t="s">
        <v>284</v>
      </c>
      <c r="B19" s="182"/>
      <c r="C19" s="182"/>
      <c r="D19" s="247"/>
      <c r="E19" s="251"/>
      <c r="F19" s="252"/>
      <c r="H19" s="253"/>
    </row>
    <row r="20" ht="24.95" customHeight="true" spans="1:8">
      <c r="A20" s="246" t="s">
        <v>285</v>
      </c>
      <c r="B20" s="182">
        <v>2885.3</v>
      </c>
      <c r="C20" s="182">
        <v>2885</v>
      </c>
      <c r="D20" s="247">
        <v>2642</v>
      </c>
      <c r="E20" s="251">
        <f t="shared" si="0"/>
        <v>91.57712305026</v>
      </c>
      <c r="F20" s="252">
        <v>100.724361418223</v>
      </c>
      <c r="H20" s="253"/>
    </row>
    <row r="21" ht="24.95" customHeight="true" spans="1:6">
      <c r="A21" s="246" t="s">
        <v>286</v>
      </c>
      <c r="B21" s="182"/>
      <c r="C21" s="182"/>
      <c r="D21" s="247">
        <v>-14</v>
      </c>
      <c r="E21" s="251"/>
      <c r="F21" s="252"/>
    </row>
    <row r="22" ht="24.95" customHeight="true" spans="1:6">
      <c r="A22" s="244" t="s">
        <v>26</v>
      </c>
      <c r="B22" s="180">
        <f>SUM(B23:B28)</f>
        <v>398300</v>
      </c>
      <c r="C22" s="180">
        <f>SUM(C23:C28)</f>
        <v>250000</v>
      </c>
      <c r="D22" s="180">
        <f>SUM(D23:D28)</f>
        <v>250211</v>
      </c>
      <c r="E22" s="249">
        <f t="shared" ref="E22:E29" si="1">D22/C22*100</f>
        <v>100.0844</v>
      </c>
      <c r="F22" s="249">
        <v>229.517685477361</v>
      </c>
    </row>
    <row r="23" ht="24.95" customHeight="true" spans="1:6">
      <c r="A23" s="246" t="s">
        <v>287</v>
      </c>
      <c r="B23" s="182">
        <v>8200</v>
      </c>
      <c r="C23" s="182">
        <v>9300</v>
      </c>
      <c r="D23" s="182">
        <v>9305</v>
      </c>
      <c r="E23" s="251">
        <f t="shared" si="1"/>
        <v>100.05376344086</v>
      </c>
      <c r="F23" s="251">
        <v>82.3597096831298</v>
      </c>
    </row>
    <row r="24" ht="24.95" customHeight="true" spans="1:6">
      <c r="A24" s="246" t="s">
        <v>288</v>
      </c>
      <c r="B24" s="182">
        <v>15600</v>
      </c>
      <c r="C24" s="182">
        <v>16900</v>
      </c>
      <c r="D24" s="182">
        <v>16970</v>
      </c>
      <c r="E24" s="251">
        <f t="shared" si="1"/>
        <v>100.414201183432</v>
      </c>
      <c r="F24" s="251">
        <v>107.979129549504</v>
      </c>
    </row>
    <row r="25" ht="24.95" customHeight="true" spans="1:6">
      <c r="A25" s="246" t="s">
        <v>289</v>
      </c>
      <c r="B25" s="182">
        <v>18500</v>
      </c>
      <c r="C25" s="182">
        <v>16950</v>
      </c>
      <c r="D25" s="182">
        <v>16984</v>
      </c>
      <c r="E25" s="251">
        <f t="shared" si="1"/>
        <v>100.200589970501</v>
      </c>
      <c r="F25" s="251">
        <v>88.5551905730226</v>
      </c>
    </row>
    <row r="26" ht="24.95" customHeight="true" spans="1:6">
      <c r="A26" s="246" t="s">
        <v>290</v>
      </c>
      <c r="B26" s="182">
        <v>300000</v>
      </c>
      <c r="C26" s="182">
        <v>188650</v>
      </c>
      <c r="D26" s="182">
        <v>188654</v>
      </c>
      <c r="E26" s="251">
        <f t="shared" si="1"/>
        <v>100.002120328651</v>
      </c>
      <c r="F26" s="251">
        <v>414.123586873011</v>
      </c>
    </row>
    <row r="27" ht="24.75" customHeight="true" spans="1:6">
      <c r="A27" s="246" t="s">
        <v>291</v>
      </c>
      <c r="B27" s="182">
        <v>6000</v>
      </c>
      <c r="C27" s="182">
        <v>3500</v>
      </c>
      <c r="D27" s="182">
        <v>3500</v>
      </c>
      <c r="E27" s="251">
        <f t="shared" si="1"/>
        <v>100</v>
      </c>
      <c r="F27" s="251">
        <v>52.3247122140828</v>
      </c>
    </row>
    <row r="28" ht="24.75" customHeight="true" spans="1:6">
      <c r="A28" s="246" t="s">
        <v>292</v>
      </c>
      <c r="B28" s="182">
        <v>50000</v>
      </c>
      <c r="C28" s="182">
        <v>14700</v>
      </c>
      <c r="D28" s="182">
        <v>14798</v>
      </c>
      <c r="E28" s="251">
        <f t="shared" si="1"/>
        <v>100.666666666667</v>
      </c>
      <c r="F28" s="251">
        <v>139.880896114945</v>
      </c>
    </row>
    <row r="29" ht="25.5" customHeight="true" spans="1:6">
      <c r="A29" s="248" t="s">
        <v>35</v>
      </c>
      <c r="B29" s="245">
        <f>B22+B4</f>
        <v>605100</v>
      </c>
      <c r="C29" s="245">
        <f>C22+C4</f>
        <v>415000</v>
      </c>
      <c r="D29" s="245">
        <f>D22+D4</f>
        <v>416625</v>
      </c>
      <c r="E29" s="249">
        <f t="shared" si="1"/>
        <v>100.39156626506</v>
      </c>
      <c r="F29" s="250">
        <v>140.160741199268</v>
      </c>
    </row>
  </sheetData>
  <mergeCells count="2">
    <mergeCell ref="A1:F1"/>
    <mergeCell ref="E2:F2"/>
  </mergeCells>
  <printOptions horizontalCentered="true"/>
  <pageMargins left="0.708333333333333" right="0.708333333333333" top="0.747916666666667" bottom="0.747916666666667" header="0.314583333333333" footer="0.314583333333333"/>
  <pageSetup paperSize="9" firstPageNumber="52" orientation="portrait" useFirstPageNumber="true"/>
  <headerFooter>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4"/>
  <sheetViews>
    <sheetView workbookViewId="0">
      <selection activeCell="F9" sqref="F9"/>
    </sheetView>
  </sheetViews>
  <sheetFormatPr defaultColWidth="9" defaultRowHeight="13.5"/>
  <cols>
    <col min="1" max="1" width="88.25" style="237" customWidth="true"/>
    <col min="2" max="16384" width="9" style="238"/>
  </cols>
  <sheetData>
    <row r="1" ht="60" customHeight="true" spans="1:1">
      <c r="A1" s="239" t="s">
        <v>293</v>
      </c>
    </row>
    <row r="2" s="235" customFormat="true" ht="24.95" customHeight="true" spans="1:1">
      <c r="A2" s="240"/>
    </row>
    <row r="3" s="235" customFormat="true" ht="95.1" customHeight="true" spans="1:1">
      <c r="A3" s="241" t="s">
        <v>294</v>
      </c>
    </row>
    <row r="4" s="235" customFormat="true" ht="54.95" customHeight="true" spans="1:1">
      <c r="A4" s="241" t="s">
        <v>295</v>
      </c>
    </row>
    <row r="5" s="235" customFormat="true" ht="39.95" customHeight="true" spans="1:1">
      <c r="A5" s="241" t="s">
        <v>296</v>
      </c>
    </row>
    <row r="6" s="235" customFormat="true" ht="39.95" customHeight="true" spans="1:1">
      <c r="A6" s="241" t="s">
        <v>297</v>
      </c>
    </row>
    <row r="7" s="235" customFormat="true" ht="39.95" customHeight="true" spans="1:1">
      <c r="A7" s="241" t="s">
        <v>298</v>
      </c>
    </row>
    <row r="8" s="235" customFormat="true" ht="39.95" customHeight="true" spans="1:1">
      <c r="A8" s="241" t="s">
        <v>299</v>
      </c>
    </row>
    <row r="9" s="235" customFormat="true" ht="39.95" customHeight="true" spans="1:1">
      <c r="A9" s="241" t="s">
        <v>300</v>
      </c>
    </row>
    <row r="10" s="236" customFormat="true" ht="39.95" customHeight="true" spans="1:1">
      <c r="A10" s="241" t="s">
        <v>301</v>
      </c>
    </row>
    <row r="11" s="236" customFormat="true" ht="39.95" customHeight="true" spans="1:1">
      <c r="A11" s="241" t="s">
        <v>302</v>
      </c>
    </row>
    <row r="12" s="235" customFormat="true" ht="39.95" customHeight="true" spans="1:1">
      <c r="A12" s="241" t="s">
        <v>303</v>
      </c>
    </row>
    <row r="13" s="235" customFormat="true" ht="39.95" customHeight="true" spans="1:1">
      <c r="A13" s="241" t="s">
        <v>304</v>
      </c>
    </row>
    <row r="14" s="235" customFormat="true" ht="39.95" customHeight="true" spans="1:1">
      <c r="A14" s="241" t="s">
        <v>305</v>
      </c>
    </row>
    <row r="15" s="235" customFormat="true" ht="39.95" customHeight="true" spans="1:1">
      <c r="A15" s="241" t="s">
        <v>306</v>
      </c>
    </row>
    <row r="16" s="235" customFormat="true" ht="39.95" customHeight="true" spans="1:1">
      <c r="A16" s="241" t="s">
        <v>307</v>
      </c>
    </row>
    <row r="17" s="236" customFormat="true" ht="39.95" customHeight="true" spans="1:1">
      <c r="A17" s="241" t="s">
        <v>308</v>
      </c>
    </row>
    <row r="18" s="235" customFormat="true" ht="39.95" customHeight="true" spans="1:1">
      <c r="A18" s="241" t="s">
        <v>309</v>
      </c>
    </row>
    <row r="19" s="236" customFormat="true" ht="39.95" customHeight="true" spans="1:1">
      <c r="A19" s="241" t="s">
        <v>310</v>
      </c>
    </row>
    <row r="20" s="235" customFormat="true" ht="39.95" customHeight="true" spans="1:1">
      <c r="A20" s="241" t="s">
        <v>311</v>
      </c>
    </row>
    <row r="21" s="235" customFormat="true" ht="39.95" customHeight="true" spans="1:1">
      <c r="A21" s="241" t="s">
        <v>312</v>
      </c>
    </row>
    <row r="22" s="236" customFormat="true" ht="39.95" customHeight="true" spans="1:1">
      <c r="A22" s="241" t="s">
        <v>313</v>
      </c>
    </row>
    <row r="23" s="235" customFormat="true" ht="39.95" customHeight="true" spans="1:1">
      <c r="A23" s="241" t="s">
        <v>314</v>
      </c>
    </row>
    <row r="24" ht="20.25" spans="1:1">
      <c r="A24" s="242"/>
    </row>
  </sheetData>
  <printOptions horizontalCentered="true"/>
  <pageMargins left="0.748031496062992" right="0.748031496062992" top="0.905511811023622" bottom="0.905511811023622" header="0.511811023622047" footer="0.511811023622047"/>
  <pageSetup paperSize="9" firstPageNumber="95" orientation="portrait" useFirstPageNumber="true"/>
  <headerFooter>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327"/>
  <sheetViews>
    <sheetView showZeros="0" zoomScale="85" zoomScaleNormal="85" workbookViewId="0">
      <selection activeCell="B1362" sqref="B1362"/>
    </sheetView>
  </sheetViews>
  <sheetFormatPr defaultColWidth="9" defaultRowHeight="18.75"/>
  <cols>
    <col min="1" max="1" width="38" style="105" customWidth="true"/>
    <col min="2" max="5" width="12.625" style="105" customWidth="true"/>
    <col min="6" max="6" width="11.25" style="105" customWidth="true"/>
    <col min="7" max="16384" width="9" style="105"/>
  </cols>
  <sheetData>
    <row r="1" ht="33.95" customHeight="true" spans="1:6">
      <c r="A1" s="206" t="s">
        <v>315</v>
      </c>
      <c r="B1" s="206"/>
      <c r="C1" s="206"/>
      <c r="D1" s="206"/>
      <c r="E1" s="206"/>
      <c r="F1" s="206"/>
    </row>
    <row r="2" ht="21" customHeight="true" spans="2:6">
      <c r="B2" s="207"/>
      <c r="C2" s="208"/>
      <c r="E2" s="223" t="s">
        <v>316</v>
      </c>
      <c r="F2" s="223"/>
    </row>
    <row r="3" s="205" customFormat="true" ht="24.95" customHeight="true" spans="1:6">
      <c r="A3" s="209" t="s">
        <v>267</v>
      </c>
      <c r="B3" s="210" t="s">
        <v>268</v>
      </c>
      <c r="C3" s="211" t="s">
        <v>4</v>
      </c>
      <c r="D3" s="212" t="s">
        <v>5</v>
      </c>
      <c r="E3" s="212" t="s">
        <v>317</v>
      </c>
      <c r="F3" s="212" t="s">
        <v>318</v>
      </c>
    </row>
    <row r="4" ht="24.95" customHeight="true" spans="1:7">
      <c r="A4" s="209" t="s">
        <v>62</v>
      </c>
      <c r="B4" s="213">
        <v>833000</v>
      </c>
      <c r="C4" s="213">
        <v>820731</v>
      </c>
      <c r="D4" s="213">
        <v>780323</v>
      </c>
      <c r="E4" s="224">
        <v>95.0765841670413</v>
      </c>
      <c r="F4" s="225">
        <v>122.375581435467</v>
      </c>
      <c r="G4" s="226"/>
    </row>
    <row r="5" ht="24.95" customHeight="true" spans="1:7">
      <c r="A5" s="214" t="s">
        <v>319</v>
      </c>
      <c r="B5" s="213">
        <v>70487</v>
      </c>
      <c r="C5" s="213">
        <v>59150.32</v>
      </c>
      <c r="D5" s="213">
        <v>53262</v>
      </c>
      <c r="E5" s="225">
        <v>90.0451595190018</v>
      </c>
      <c r="F5" s="225">
        <v>100.222038235737</v>
      </c>
      <c r="G5" s="226"/>
    </row>
    <row r="6" ht="24.95" customHeight="true" spans="1:7">
      <c r="A6" s="214" t="s">
        <v>320</v>
      </c>
      <c r="B6" s="213">
        <v>2514</v>
      </c>
      <c r="C6" s="213">
        <v>1558.61</v>
      </c>
      <c r="D6" s="213">
        <v>1653</v>
      </c>
      <c r="E6" s="225">
        <v>106.056037109989</v>
      </c>
      <c r="F6" s="225"/>
      <c r="G6" s="226"/>
    </row>
    <row r="7" ht="24.95" customHeight="true" spans="1:7">
      <c r="A7" s="215" t="s">
        <v>321</v>
      </c>
      <c r="B7" s="216">
        <v>2040</v>
      </c>
      <c r="C7" s="216">
        <v>1219.66</v>
      </c>
      <c r="D7" s="172">
        <v>1293</v>
      </c>
      <c r="E7" s="227">
        <v>106.013151206074</v>
      </c>
      <c r="F7" s="228"/>
      <c r="G7" s="226"/>
    </row>
    <row r="8" ht="24.95" customHeight="true" spans="1:7">
      <c r="A8" s="215" t="s">
        <v>322</v>
      </c>
      <c r="B8" s="216">
        <v>196</v>
      </c>
      <c r="C8" s="217">
        <v>142.31</v>
      </c>
      <c r="D8" s="218">
        <v>158</v>
      </c>
      <c r="E8" s="227">
        <v>111.025226617947</v>
      </c>
      <c r="F8" s="228"/>
      <c r="G8" s="226"/>
    </row>
    <row r="9" ht="24.95" customHeight="true" spans="1:7">
      <c r="A9" s="219" t="s">
        <v>323</v>
      </c>
      <c r="B9" s="216"/>
      <c r="C9" s="216"/>
      <c r="D9" s="172"/>
      <c r="E9" s="227"/>
      <c r="F9" s="228"/>
      <c r="G9" s="226"/>
    </row>
    <row r="10" ht="24.95" customHeight="true" spans="1:7">
      <c r="A10" s="215" t="s">
        <v>324</v>
      </c>
      <c r="B10" s="216">
        <v>100</v>
      </c>
      <c r="C10" s="220">
        <v>100</v>
      </c>
      <c r="D10" s="221">
        <v>100</v>
      </c>
      <c r="E10" s="227">
        <v>100</v>
      </c>
      <c r="F10" s="228"/>
      <c r="G10" s="226"/>
    </row>
    <row r="11" ht="24.95" customHeight="true" spans="1:7">
      <c r="A11" s="215" t="s">
        <v>325</v>
      </c>
      <c r="B11" s="216">
        <v>34</v>
      </c>
      <c r="C11" s="216">
        <v>15.44</v>
      </c>
      <c r="D11" s="172">
        <v>15</v>
      </c>
      <c r="E11" s="227">
        <v>97.1502590673575</v>
      </c>
      <c r="F11" s="228"/>
      <c r="G11" s="226"/>
    </row>
    <row r="12" ht="24.95" customHeight="true" spans="1:7">
      <c r="A12" s="215" t="s">
        <v>326</v>
      </c>
      <c r="B12" s="216">
        <v>27</v>
      </c>
      <c r="C12" s="216">
        <v>8.49</v>
      </c>
      <c r="D12" s="172">
        <v>8</v>
      </c>
      <c r="E12" s="227">
        <v>94.228504122497</v>
      </c>
      <c r="F12" s="228"/>
      <c r="G12" s="226"/>
    </row>
    <row r="13" ht="24.95" customHeight="true" spans="1:7">
      <c r="A13" s="215" t="s">
        <v>327</v>
      </c>
      <c r="B13" s="216"/>
      <c r="C13" s="216"/>
      <c r="D13" s="172"/>
      <c r="E13" s="227"/>
      <c r="F13" s="228"/>
      <c r="G13" s="226"/>
    </row>
    <row r="14" ht="24.95" customHeight="true" spans="1:7">
      <c r="A14" s="215" t="s">
        <v>328</v>
      </c>
      <c r="B14" s="216">
        <v>100</v>
      </c>
      <c r="C14" s="216">
        <v>17.93</v>
      </c>
      <c r="D14" s="172">
        <v>24</v>
      </c>
      <c r="E14" s="227">
        <v>133.853876185165</v>
      </c>
      <c r="F14" s="228"/>
      <c r="G14" s="226"/>
    </row>
    <row r="15" ht="24.95" customHeight="true" spans="1:7">
      <c r="A15" s="215" t="s">
        <v>329</v>
      </c>
      <c r="B15" s="216"/>
      <c r="C15" s="216"/>
      <c r="D15" s="172"/>
      <c r="E15" s="227"/>
      <c r="F15" s="228"/>
      <c r="G15" s="226"/>
    </row>
    <row r="16" ht="24.95" customHeight="true" spans="1:7">
      <c r="A16" s="215" t="s">
        <v>330</v>
      </c>
      <c r="B16" s="216">
        <v>17</v>
      </c>
      <c r="C16" s="216">
        <v>54.79</v>
      </c>
      <c r="D16" s="172">
        <v>55</v>
      </c>
      <c r="E16" s="227">
        <v>100.383281620734</v>
      </c>
      <c r="F16" s="228"/>
      <c r="G16" s="226"/>
    </row>
    <row r="17" ht="24.95" customHeight="true" spans="1:7">
      <c r="A17" s="215" t="s">
        <v>331</v>
      </c>
      <c r="B17" s="222"/>
      <c r="C17" s="222"/>
      <c r="D17" s="172"/>
      <c r="E17" s="224"/>
      <c r="F17" s="228"/>
      <c r="G17" s="226"/>
    </row>
    <row r="18" ht="24.95" customHeight="true" spans="1:7">
      <c r="A18" s="214" t="s">
        <v>332</v>
      </c>
      <c r="B18" s="213">
        <v>1774</v>
      </c>
      <c r="C18" s="213">
        <v>1424.22</v>
      </c>
      <c r="D18" s="213">
        <v>1490</v>
      </c>
      <c r="E18" s="225">
        <v>104.618668464142</v>
      </c>
      <c r="F18" s="225"/>
      <c r="G18" s="226"/>
    </row>
    <row r="19" ht="24.95" customHeight="true" spans="1:7">
      <c r="A19" s="215" t="s">
        <v>321</v>
      </c>
      <c r="B19" s="216">
        <v>1321</v>
      </c>
      <c r="C19" s="216">
        <v>966.88</v>
      </c>
      <c r="D19" s="172">
        <v>1013</v>
      </c>
      <c r="E19" s="227">
        <v>104.769981797121</v>
      </c>
      <c r="F19" s="228"/>
      <c r="G19" s="226"/>
    </row>
    <row r="20" ht="24.95" customHeight="true" spans="1:7">
      <c r="A20" s="215" t="s">
        <v>322</v>
      </c>
      <c r="B20" s="216">
        <v>141</v>
      </c>
      <c r="C20" s="216">
        <v>230.5</v>
      </c>
      <c r="D20" s="172">
        <v>236</v>
      </c>
      <c r="E20" s="227">
        <v>102.386117136659</v>
      </c>
      <c r="F20" s="228"/>
      <c r="G20" s="226"/>
    </row>
    <row r="21" ht="24.95" customHeight="true" spans="1:7">
      <c r="A21" s="215" t="s">
        <v>323</v>
      </c>
      <c r="B21" s="216"/>
      <c r="C21" s="216"/>
      <c r="D21" s="172"/>
      <c r="E21" s="227"/>
      <c r="F21" s="228"/>
      <c r="G21" s="226"/>
    </row>
    <row r="22" ht="24.95" customHeight="true" spans="1:7">
      <c r="A22" s="215" t="s">
        <v>333</v>
      </c>
      <c r="B22" s="216">
        <v>110</v>
      </c>
      <c r="C22" s="216">
        <v>101.2</v>
      </c>
      <c r="D22" s="172">
        <v>101</v>
      </c>
      <c r="E22" s="227">
        <v>99.802371541502</v>
      </c>
      <c r="F22" s="228"/>
      <c r="G22" s="226"/>
    </row>
    <row r="23" ht="24.95" customHeight="true" spans="1:7">
      <c r="A23" s="215" t="s">
        <v>334</v>
      </c>
      <c r="B23" s="216">
        <v>113</v>
      </c>
      <c r="C23" s="216">
        <v>88.54</v>
      </c>
      <c r="D23" s="172">
        <v>101</v>
      </c>
      <c r="E23" s="227">
        <v>114.072735486786</v>
      </c>
      <c r="F23" s="228"/>
      <c r="G23" s="226"/>
    </row>
    <row r="24" ht="24.95" customHeight="true" spans="1:7">
      <c r="A24" s="215" t="s">
        <v>335</v>
      </c>
      <c r="B24" s="216">
        <v>12</v>
      </c>
      <c r="C24" s="216">
        <v>0.62</v>
      </c>
      <c r="D24" s="172">
        <v>2</v>
      </c>
      <c r="E24" s="227">
        <v>322.58064516129</v>
      </c>
      <c r="F24" s="228"/>
      <c r="G24" s="226"/>
    </row>
    <row r="25" ht="24.95" customHeight="true" spans="1:7">
      <c r="A25" s="215" t="s">
        <v>330</v>
      </c>
      <c r="B25" s="216">
        <v>77</v>
      </c>
      <c r="C25" s="216">
        <v>36.49</v>
      </c>
      <c r="D25" s="172">
        <v>37</v>
      </c>
      <c r="E25" s="227">
        <v>101.397643189915</v>
      </c>
      <c r="F25" s="228"/>
      <c r="G25" s="226"/>
    </row>
    <row r="26" ht="24.95" customHeight="true" spans="1:7">
      <c r="A26" s="215" t="s">
        <v>336</v>
      </c>
      <c r="B26" s="222"/>
      <c r="C26" s="222"/>
      <c r="D26" s="172"/>
      <c r="E26" s="224"/>
      <c r="F26" s="228"/>
      <c r="G26" s="226"/>
    </row>
    <row r="27" ht="24.95" customHeight="true" spans="1:7">
      <c r="A27" s="214" t="s">
        <v>337</v>
      </c>
      <c r="B27" s="213">
        <v>12477</v>
      </c>
      <c r="C27" s="213">
        <v>10355.64</v>
      </c>
      <c r="D27" s="213">
        <v>9277</v>
      </c>
      <c r="E27" s="225">
        <v>89.5840334349205</v>
      </c>
      <c r="F27" s="225"/>
      <c r="G27" s="226"/>
    </row>
    <row r="28" ht="24.95" customHeight="true" spans="1:7">
      <c r="A28" s="215" t="s">
        <v>321</v>
      </c>
      <c r="B28" s="216">
        <v>6840</v>
      </c>
      <c r="C28" s="216">
        <v>5820.88</v>
      </c>
      <c r="D28" s="172">
        <v>5178</v>
      </c>
      <c r="E28" s="227">
        <v>88.9556218303762</v>
      </c>
      <c r="F28" s="228"/>
      <c r="G28" s="226"/>
    </row>
    <row r="29" ht="24.95" customHeight="true" spans="1:7">
      <c r="A29" s="215" t="s">
        <v>322</v>
      </c>
      <c r="B29" s="216">
        <v>3053</v>
      </c>
      <c r="C29" s="216">
        <v>2798.08</v>
      </c>
      <c r="D29" s="172">
        <v>2298</v>
      </c>
      <c r="E29" s="227">
        <v>82.1277447392498</v>
      </c>
      <c r="F29" s="228"/>
      <c r="G29" s="226"/>
    </row>
    <row r="30" ht="24.95" customHeight="true" spans="1:7">
      <c r="A30" s="215" t="s">
        <v>323</v>
      </c>
      <c r="B30" s="216"/>
      <c r="C30" s="216"/>
      <c r="D30" s="172"/>
      <c r="E30" s="227"/>
      <c r="F30" s="228"/>
      <c r="G30" s="226"/>
    </row>
    <row r="31" ht="24.95" customHeight="true" spans="1:7">
      <c r="A31" s="215" t="s">
        <v>338</v>
      </c>
      <c r="B31" s="216"/>
      <c r="C31" s="216"/>
      <c r="D31" s="172"/>
      <c r="E31" s="227"/>
      <c r="F31" s="228"/>
      <c r="G31" s="226"/>
    </row>
    <row r="32" ht="24.95" customHeight="true" spans="1:7">
      <c r="A32" s="215" t="s">
        <v>339</v>
      </c>
      <c r="B32" s="216"/>
      <c r="C32" s="216"/>
      <c r="D32" s="172"/>
      <c r="E32" s="227"/>
      <c r="F32" s="228"/>
      <c r="G32" s="226"/>
    </row>
    <row r="33" ht="24.95" customHeight="true" spans="1:7">
      <c r="A33" s="215" t="s">
        <v>340</v>
      </c>
      <c r="B33" s="216"/>
      <c r="C33" s="216"/>
      <c r="D33" s="172"/>
      <c r="E33" s="227"/>
      <c r="F33" s="228"/>
      <c r="G33" s="226"/>
    </row>
    <row r="34" ht="24.95" customHeight="true" spans="1:7">
      <c r="A34" s="215" t="s">
        <v>341</v>
      </c>
      <c r="B34" s="216">
        <v>80</v>
      </c>
      <c r="C34" s="216">
        <v>56.11</v>
      </c>
      <c r="D34" s="172">
        <v>74</v>
      </c>
      <c r="E34" s="227">
        <v>131.883799679202</v>
      </c>
      <c r="F34" s="228"/>
      <c r="G34" s="226"/>
    </row>
    <row r="35" ht="24.95" customHeight="true" spans="1:7">
      <c r="A35" s="215" t="s">
        <v>342</v>
      </c>
      <c r="B35" s="216"/>
      <c r="C35" s="216"/>
      <c r="D35" s="172"/>
      <c r="E35" s="227"/>
      <c r="F35" s="228"/>
      <c r="G35" s="226"/>
    </row>
    <row r="36" ht="24.95" customHeight="true" spans="1:7">
      <c r="A36" s="215" t="s">
        <v>330</v>
      </c>
      <c r="B36" s="216">
        <v>1566</v>
      </c>
      <c r="C36" s="216">
        <v>1386.04</v>
      </c>
      <c r="D36" s="172">
        <v>1399</v>
      </c>
      <c r="E36" s="227">
        <v>100.935037949843</v>
      </c>
      <c r="F36" s="228"/>
      <c r="G36" s="226"/>
    </row>
    <row r="37" ht="24.95" customHeight="true" spans="1:7">
      <c r="A37" s="215" t="s">
        <v>343</v>
      </c>
      <c r="B37" s="216">
        <v>938</v>
      </c>
      <c r="C37" s="216">
        <v>294.53</v>
      </c>
      <c r="D37" s="172">
        <v>328</v>
      </c>
      <c r="E37" s="227">
        <v>111.363867857264</v>
      </c>
      <c r="F37" s="228"/>
      <c r="G37" s="226"/>
    </row>
    <row r="38" ht="24.95" customHeight="true" spans="1:7">
      <c r="A38" s="214" t="s">
        <v>344</v>
      </c>
      <c r="B38" s="213">
        <v>2569</v>
      </c>
      <c r="C38" s="213">
        <v>2016.74</v>
      </c>
      <c r="D38" s="213">
        <v>2086</v>
      </c>
      <c r="E38" s="225">
        <v>103.434255283279</v>
      </c>
      <c r="F38" s="225"/>
      <c r="G38" s="226"/>
    </row>
    <row r="39" ht="24.95" customHeight="true" spans="1:7">
      <c r="A39" s="215" t="s">
        <v>321</v>
      </c>
      <c r="B39" s="216">
        <v>2051</v>
      </c>
      <c r="C39" s="216">
        <v>1529.08</v>
      </c>
      <c r="D39" s="172">
        <v>1596</v>
      </c>
      <c r="E39" s="227">
        <v>104.376487822743</v>
      </c>
      <c r="F39" s="228"/>
      <c r="G39" s="226"/>
    </row>
    <row r="40" ht="24.95" customHeight="true" spans="1:7">
      <c r="A40" s="215" t="s">
        <v>322</v>
      </c>
      <c r="B40" s="216">
        <v>52</v>
      </c>
      <c r="C40" s="216">
        <v>29.03</v>
      </c>
      <c r="D40" s="172">
        <v>31</v>
      </c>
      <c r="E40" s="227">
        <v>106.786083362039</v>
      </c>
      <c r="F40" s="228"/>
      <c r="G40" s="226"/>
    </row>
    <row r="41" ht="24.95" customHeight="true" spans="1:7">
      <c r="A41" s="215" t="s">
        <v>323</v>
      </c>
      <c r="B41" s="216"/>
      <c r="C41" s="216"/>
      <c r="D41" s="172"/>
      <c r="E41" s="227"/>
      <c r="F41" s="228"/>
      <c r="G41" s="226"/>
    </row>
    <row r="42" ht="24.95" customHeight="true" spans="1:7">
      <c r="A42" s="215" t="s">
        <v>345</v>
      </c>
      <c r="B42" s="216">
        <v>199</v>
      </c>
      <c r="C42" s="216"/>
      <c r="D42" s="172"/>
      <c r="E42" s="227"/>
      <c r="F42" s="228"/>
      <c r="G42" s="226"/>
    </row>
    <row r="43" ht="24.95" customHeight="true" spans="1:7">
      <c r="A43" s="215" t="s">
        <v>346</v>
      </c>
      <c r="B43" s="216"/>
      <c r="C43" s="216"/>
      <c r="D43" s="172"/>
      <c r="E43" s="227"/>
      <c r="F43" s="228"/>
      <c r="G43" s="226"/>
    </row>
    <row r="44" ht="24.95" customHeight="true" spans="1:7">
      <c r="A44" s="215" t="s">
        <v>347</v>
      </c>
      <c r="B44" s="216"/>
      <c r="C44" s="216"/>
      <c r="D44" s="172"/>
      <c r="E44" s="227"/>
      <c r="F44" s="228"/>
      <c r="G44" s="226"/>
    </row>
    <row r="45" ht="24.95" customHeight="true" spans="1:7">
      <c r="A45" s="215" t="s">
        <v>348</v>
      </c>
      <c r="B45" s="216"/>
      <c r="C45" s="216"/>
      <c r="D45" s="172"/>
      <c r="E45" s="227"/>
      <c r="F45" s="228"/>
      <c r="G45" s="226"/>
    </row>
    <row r="46" ht="24.95" customHeight="true" spans="1:7">
      <c r="A46" s="215" t="s">
        <v>349</v>
      </c>
      <c r="B46" s="216"/>
      <c r="C46" s="216"/>
      <c r="D46" s="172"/>
      <c r="E46" s="227"/>
      <c r="F46" s="228"/>
      <c r="G46" s="226"/>
    </row>
    <row r="47" ht="24.95" customHeight="true" spans="1:7">
      <c r="A47" s="215" t="s">
        <v>330</v>
      </c>
      <c r="B47" s="216">
        <v>267</v>
      </c>
      <c r="C47" s="216">
        <v>288.86</v>
      </c>
      <c r="D47" s="172">
        <v>289</v>
      </c>
      <c r="E47" s="227">
        <v>100.0484663851</v>
      </c>
      <c r="F47" s="228"/>
      <c r="G47" s="226"/>
    </row>
    <row r="48" ht="24.95" customHeight="true" spans="1:7">
      <c r="A48" s="215" t="s">
        <v>350</v>
      </c>
      <c r="B48" s="222"/>
      <c r="C48" s="216">
        <v>169.77</v>
      </c>
      <c r="D48" s="172">
        <v>170</v>
      </c>
      <c r="E48" s="227">
        <v>100.135477410614</v>
      </c>
      <c r="F48" s="228"/>
      <c r="G48" s="226"/>
    </row>
    <row r="49" ht="24.95" customHeight="true" spans="1:7">
      <c r="A49" s="214" t="s">
        <v>351</v>
      </c>
      <c r="B49" s="213">
        <v>1467</v>
      </c>
      <c r="C49" s="213">
        <v>1050.85</v>
      </c>
      <c r="D49" s="213">
        <v>1095</v>
      </c>
      <c r="E49" s="225">
        <v>104.201360803159</v>
      </c>
      <c r="F49" s="229"/>
      <c r="G49" s="226"/>
    </row>
    <row r="50" ht="24.95" customHeight="true" spans="1:7">
      <c r="A50" s="215" t="s">
        <v>321</v>
      </c>
      <c r="B50" s="216">
        <v>1126</v>
      </c>
      <c r="C50" s="216">
        <v>796.65</v>
      </c>
      <c r="D50" s="172">
        <v>839</v>
      </c>
      <c r="E50" s="227">
        <v>105.316010795205</v>
      </c>
      <c r="F50" s="228"/>
      <c r="G50" s="226"/>
    </row>
    <row r="51" ht="24.95" customHeight="true" spans="1:7">
      <c r="A51" s="215" t="s">
        <v>322</v>
      </c>
      <c r="B51" s="216">
        <v>20</v>
      </c>
      <c r="C51" s="216">
        <v>9.74</v>
      </c>
      <c r="D51" s="172">
        <v>12</v>
      </c>
      <c r="E51" s="227">
        <v>123.203285420945</v>
      </c>
      <c r="F51" s="228"/>
      <c r="G51" s="226"/>
    </row>
    <row r="52" ht="24.95" customHeight="true" spans="1:7">
      <c r="A52" s="215" t="s">
        <v>323</v>
      </c>
      <c r="B52" s="216"/>
      <c r="C52" s="216"/>
      <c r="D52" s="172"/>
      <c r="E52" s="227"/>
      <c r="F52" s="228"/>
      <c r="G52" s="226"/>
    </row>
    <row r="53" ht="24.95" customHeight="true" spans="1:7">
      <c r="A53" s="215" t="s">
        <v>352</v>
      </c>
      <c r="B53" s="216"/>
      <c r="C53" s="216"/>
      <c r="D53" s="172"/>
      <c r="E53" s="227"/>
      <c r="F53" s="228"/>
      <c r="G53" s="226"/>
    </row>
    <row r="54" ht="24.95" customHeight="true" spans="1:7">
      <c r="A54" s="215" t="s">
        <v>353</v>
      </c>
      <c r="B54" s="216"/>
      <c r="C54" s="216"/>
      <c r="D54" s="172"/>
      <c r="E54" s="227"/>
      <c r="F54" s="228"/>
      <c r="G54" s="226"/>
    </row>
    <row r="55" ht="24.95" customHeight="true" spans="1:7">
      <c r="A55" s="215" t="s">
        <v>354</v>
      </c>
      <c r="B55" s="216"/>
      <c r="C55" s="216"/>
      <c r="D55" s="172"/>
      <c r="E55" s="227"/>
      <c r="F55" s="228"/>
      <c r="G55" s="226"/>
    </row>
    <row r="56" ht="24.95" customHeight="true" spans="1:7">
      <c r="A56" s="215" t="s">
        <v>355</v>
      </c>
      <c r="B56" s="216">
        <v>100</v>
      </c>
      <c r="C56" s="216">
        <v>77.5</v>
      </c>
      <c r="D56" s="172">
        <v>78</v>
      </c>
      <c r="E56" s="227">
        <v>100.645161290323</v>
      </c>
      <c r="F56" s="228"/>
      <c r="G56" s="226"/>
    </row>
    <row r="57" ht="24.95" customHeight="true" spans="1:7">
      <c r="A57" s="215" t="s">
        <v>356</v>
      </c>
      <c r="B57" s="216">
        <v>85</v>
      </c>
      <c r="C57" s="216">
        <v>64.49</v>
      </c>
      <c r="D57" s="172">
        <v>64</v>
      </c>
      <c r="E57" s="227">
        <v>99.2401922778725</v>
      </c>
      <c r="F57" s="228"/>
      <c r="G57" s="226"/>
    </row>
    <row r="58" ht="24.95" customHeight="true" spans="1:7">
      <c r="A58" s="215" t="s">
        <v>330</v>
      </c>
      <c r="B58" s="216">
        <v>136</v>
      </c>
      <c r="C58" s="216">
        <v>102.46</v>
      </c>
      <c r="D58" s="172">
        <v>102</v>
      </c>
      <c r="E58" s="227">
        <v>99.5510443099746</v>
      </c>
      <c r="F58" s="228"/>
      <c r="G58" s="226"/>
    </row>
    <row r="59" ht="24.95" customHeight="true" spans="1:7">
      <c r="A59" s="215" t="s">
        <v>357</v>
      </c>
      <c r="B59" s="222"/>
      <c r="C59" s="222"/>
      <c r="D59" s="172"/>
      <c r="E59" s="224"/>
      <c r="F59" s="228"/>
      <c r="G59" s="226"/>
    </row>
    <row r="60" ht="24.95" customHeight="true" spans="1:7">
      <c r="A60" s="214" t="s">
        <v>358</v>
      </c>
      <c r="B60" s="213">
        <v>3336</v>
      </c>
      <c r="C60" s="213">
        <v>3116.88</v>
      </c>
      <c r="D60" s="213">
        <v>3245</v>
      </c>
      <c r="E60" s="225">
        <v>104.110520777187</v>
      </c>
      <c r="F60" s="229"/>
      <c r="G60" s="226"/>
    </row>
    <row r="61" ht="24.95" customHeight="true" spans="1:7">
      <c r="A61" s="215" t="s">
        <v>321</v>
      </c>
      <c r="B61" s="216">
        <v>2899</v>
      </c>
      <c r="C61" s="216">
        <v>2022.79</v>
      </c>
      <c r="D61" s="172">
        <v>2127</v>
      </c>
      <c r="E61" s="227">
        <v>105.15179529264</v>
      </c>
      <c r="F61" s="228"/>
      <c r="G61" s="226"/>
    </row>
    <row r="62" ht="24.95" customHeight="true" spans="1:7">
      <c r="A62" s="215" t="s">
        <v>322</v>
      </c>
      <c r="B62" s="216">
        <v>62</v>
      </c>
      <c r="C62" s="216">
        <v>102.93</v>
      </c>
      <c r="D62" s="172">
        <v>103</v>
      </c>
      <c r="E62" s="227">
        <v>100.068007383659</v>
      </c>
      <c r="F62" s="228"/>
      <c r="G62" s="226"/>
    </row>
    <row r="63" ht="24.95" customHeight="true" spans="1:7">
      <c r="A63" s="215" t="s">
        <v>323</v>
      </c>
      <c r="B63" s="216"/>
      <c r="C63" s="216"/>
      <c r="D63" s="172"/>
      <c r="E63" s="227"/>
      <c r="F63" s="228"/>
      <c r="G63" s="226"/>
    </row>
    <row r="64" ht="24.95" customHeight="true" spans="1:7">
      <c r="A64" s="215" t="s">
        <v>359</v>
      </c>
      <c r="B64" s="216"/>
      <c r="C64" s="216"/>
      <c r="D64" s="172"/>
      <c r="E64" s="227"/>
      <c r="F64" s="228"/>
      <c r="G64" s="226"/>
    </row>
    <row r="65" ht="24.95" customHeight="true" spans="1:7">
      <c r="A65" s="215" t="s">
        <v>360</v>
      </c>
      <c r="B65" s="216"/>
      <c r="C65" s="216"/>
      <c r="D65" s="172"/>
      <c r="E65" s="227"/>
      <c r="F65" s="228"/>
      <c r="G65" s="226"/>
    </row>
    <row r="66" ht="24.95" customHeight="true" spans="1:7">
      <c r="A66" s="215" t="s">
        <v>361</v>
      </c>
      <c r="B66" s="216"/>
      <c r="C66" s="216"/>
      <c r="D66" s="172"/>
      <c r="E66" s="227"/>
      <c r="F66" s="228"/>
      <c r="G66" s="226"/>
    </row>
    <row r="67" ht="24.95" customHeight="true" spans="1:7">
      <c r="A67" s="215" t="s">
        <v>362</v>
      </c>
      <c r="B67" s="216">
        <v>21</v>
      </c>
      <c r="C67" s="216"/>
      <c r="D67" s="172"/>
      <c r="E67" s="227"/>
      <c r="F67" s="228"/>
      <c r="G67" s="226"/>
    </row>
    <row r="68" ht="24.95" customHeight="true" spans="1:7">
      <c r="A68" s="215" t="s">
        <v>363</v>
      </c>
      <c r="B68" s="216"/>
      <c r="C68" s="216">
        <v>8.5</v>
      </c>
      <c r="D68" s="172">
        <v>9</v>
      </c>
      <c r="E68" s="227">
        <v>105.882352941176</v>
      </c>
      <c r="F68" s="228"/>
      <c r="G68" s="226"/>
    </row>
    <row r="69" ht="24.95" customHeight="true" spans="1:7">
      <c r="A69" s="215" t="s">
        <v>330</v>
      </c>
      <c r="B69" s="216">
        <v>308</v>
      </c>
      <c r="C69" s="216">
        <v>253.49</v>
      </c>
      <c r="D69" s="172">
        <v>253</v>
      </c>
      <c r="E69" s="227">
        <v>99.8066984890923</v>
      </c>
      <c r="F69" s="228"/>
      <c r="G69" s="226"/>
    </row>
    <row r="70" ht="24.95" customHeight="true" spans="1:7">
      <c r="A70" s="215" t="s">
        <v>364</v>
      </c>
      <c r="B70" s="216">
        <v>46</v>
      </c>
      <c r="C70" s="216">
        <v>729.18</v>
      </c>
      <c r="D70" s="172">
        <v>753</v>
      </c>
      <c r="E70" s="227">
        <v>103.266683123509</v>
      </c>
      <c r="F70" s="228"/>
      <c r="G70" s="226"/>
    </row>
    <row r="71" ht="24.95" customHeight="true" spans="1:7">
      <c r="A71" s="214" t="s">
        <v>365</v>
      </c>
      <c r="B71" s="213">
        <v>0</v>
      </c>
      <c r="C71" s="213">
        <v>2741.65</v>
      </c>
      <c r="D71" s="213">
        <v>3267</v>
      </c>
      <c r="E71" s="225">
        <v>119.161818612879</v>
      </c>
      <c r="F71" s="229"/>
      <c r="G71" s="226"/>
    </row>
    <row r="72" ht="24.95" customHeight="true" spans="1:7">
      <c r="A72" s="215" t="s">
        <v>321</v>
      </c>
      <c r="B72" s="216">
        <v>0</v>
      </c>
      <c r="C72" s="216">
        <v>1156.7</v>
      </c>
      <c r="D72" s="172">
        <v>1157</v>
      </c>
      <c r="E72" s="227">
        <v>100.025935851993</v>
      </c>
      <c r="F72" s="228"/>
      <c r="G72" s="226"/>
    </row>
    <row r="73" ht="24.95" customHeight="true" spans="1:7">
      <c r="A73" s="215" t="s">
        <v>322</v>
      </c>
      <c r="B73" s="216">
        <v>0</v>
      </c>
      <c r="C73" s="216">
        <v>60</v>
      </c>
      <c r="D73" s="172">
        <v>60</v>
      </c>
      <c r="E73" s="227">
        <v>100</v>
      </c>
      <c r="F73" s="228"/>
      <c r="G73" s="226"/>
    </row>
    <row r="74" ht="24.95" customHeight="true" spans="1:7">
      <c r="A74" s="215" t="s">
        <v>323</v>
      </c>
      <c r="B74" s="216">
        <v>0</v>
      </c>
      <c r="C74" s="216"/>
      <c r="D74" s="172"/>
      <c r="E74" s="227"/>
      <c r="F74" s="228"/>
      <c r="G74" s="226"/>
    </row>
    <row r="75" ht="24.95" customHeight="true" spans="1:7">
      <c r="A75" s="215" t="s">
        <v>362</v>
      </c>
      <c r="B75" s="216">
        <v>0</v>
      </c>
      <c r="C75" s="216"/>
      <c r="D75" s="172"/>
      <c r="E75" s="227"/>
      <c r="F75" s="228"/>
      <c r="G75" s="226"/>
    </row>
    <row r="76" ht="24.95" customHeight="true" spans="1:7">
      <c r="A76" s="215" t="s">
        <v>366</v>
      </c>
      <c r="B76" s="216">
        <v>0</v>
      </c>
      <c r="C76" s="216"/>
      <c r="D76" s="172"/>
      <c r="E76" s="227"/>
      <c r="F76" s="228"/>
      <c r="G76" s="226"/>
    </row>
    <row r="77" ht="24.95" customHeight="true" spans="1:7">
      <c r="A77" s="215" t="s">
        <v>330</v>
      </c>
      <c r="B77" s="216">
        <v>0</v>
      </c>
      <c r="C77" s="216"/>
      <c r="D77" s="172"/>
      <c r="E77" s="227"/>
      <c r="F77" s="228"/>
      <c r="G77" s="226"/>
    </row>
    <row r="78" ht="24.95" customHeight="true" spans="1:7">
      <c r="A78" s="215" t="s">
        <v>367</v>
      </c>
      <c r="B78" s="216">
        <v>0</v>
      </c>
      <c r="C78" s="216">
        <v>1524.95</v>
      </c>
      <c r="D78" s="172">
        <v>2050</v>
      </c>
      <c r="E78" s="227">
        <v>134.430637070068</v>
      </c>
      <c r="F78" s="228"/>
      <c r="G78" s="226"/>
    </row>
    <row r="79" ht="24.95" customHeight="true" spans="1:7">
      <c r="A79" s="214" t="s">
        <v>368</v>
      </c>
      <c r="B79" s="213">
        <v>1862</v>
      </c>
      <c r="C79" s="213">
        <v>1403.67</v>
      </c>
      <c r="D79" s="213">
        <v>1465</v>
      </c>
      <c r="E79" s="225">
        <v>104.369260581191</v>
      </c>
      <c r="F79" s="229"/>
      <c r="G79" s="226"/>
    </row>
    <row r="80" ht="24.95" customHeight="true" spans="1:7">
      <c r="A80" s="215" t="s">
        <v>321</v>
      </c>
      <c r="B80" s="216">
        <v>1449</v>
      </c>
      <c r="C80" s="216">
        <v>1006.57</v>
      </c>
      <c r="D80" s="172">
        <v>1065</v>
      </c>
      <c r="E80" s="227">
        <v>105.80486205629</v>
      </c>
      <c r="F80" s="228"/>
      <c r="G80" s="226"/>
    </row>
    <row r="81" ht="24.95" customHeight="true" spans="1:7">
      <c r="A81" s="215" t="s">
        <v>322</v>
      </c>
      <c r="B81" s="216">
        <v>367</v>
      </c>
      <c r="C81" s="216">
        <v>347.82</v>
      </c>
      <c r="D81" s="172">
        <v>351</v>
      </c>
      <c r="E81" s="227">
        <v>100.914265999655</v>
      </c>
      <c r="F81" s="228"/>
      <c r="G81" s="226"/>
    </row>
    <row r="82" ht="24.95" customHeight="true" spans="1:7">
      <c r="A82" s="215" t="s">
        <v>323</v>
      </c>
      <c r="B82" s="222"/>
      <c r="C82" s="222"/>
      <c r="D82" s="172"/>
      <c r="E82" s="224"/>
      <c r="F82" s="228"/>
      <c r="G82" s="226"/>
    </row>
    <row r="83" ht="24.95" customHeight="true" spans="1:7">
      <c r="A83" s="215" t="s">
        <v>369</v>
      </c>
      <c r="B83" s="216"/>
      <c r="C83" s="216"/>
      <c r="D83" s="172"/>
      <c r="E83" s="227"/>
      <c r="F83" s="228"/>
      <c r="G83" s="226"/>
    </row>
    <row r="84" ht="24.95" customHeight="true" spans="1:7">
      <c r="A84" s="215" t="s">
        <v>370</v>
      </c>
      <c r="B84" s="216"/>
      <c r="C84" s="216"/>
      <c r="D84" s="172"/>
      <c r="E84" s="227"/>
      <c r="F84" s="228"/>
      <c r="G84" s="226"/>
    </row>
    <row r="85" ht="24.95" customHeight="true" spans="1:7">
      <c r="A85" s="215" t="s">
        <v>362</v>
      </c>
      <c r="B85" s="216"/>
      <c r="C85" s="216"/>
      <c r="D85" s="172"/>
      <c r="E85" s="227"/>
      <c r="F85" s="228"/>
      <c r="G85" s="226"/>
    </row>
    <row r="86" ht="24.95" customHeight="true" spans="1:7">
      <c r="A86" s="215" t="s">
        <v>330</v>
      </c>
      <c r="B86" s="216">
        <v>46</v>
      </c>
      <c r="C86" s="216">
        <v>49.28</v>
      </c>
      <c r="D86" s="172">
        <v>49</v>
      </c>
      <c r="E86" s="227">
        <v>99.4318181818182</v>
      </c>
      <c r="F86" s="228"/>
      <c r="G86" s="226"/>
    </row>
    <row r="87" ht="24.95" customHeight="true" spans="1:7">
      <c r="A87" s="215" t="s">
        <v>371</v>
      </c>
      <c r="B87" s="216"/>
      <c r="C87" s="216"/>
      <c r="D87" s="172"/>
      <c r="E87" s="227"/>
      <c r="F87" s="228"/>
      <c r="G87" s="226"/>
    </row>
    <row r="88" ht="24.95" customHeight="true" spans="1:7">
      <c r="A88" s="214" t="s">
        <v>372</v>
      </c>
      <c r="B88" s="213">
        <v>0</v>
      </c>
      <c r="C88" s="213">
        <v>65.97</v>
      </c>
      <c r="D88" s="213">
        <v>93</v>
      </c>
      <c r="E88" s="225">
        <v>140.973169622556</v>
      </c>
      <c r="F88" s="229"/>
      <c r="G88" s="226"/>
    </row>
    <row r="89" ht="24.95" customHeight="true" spans="1:7">
      <c r="A89" s="215" t="s">
        <v>321</v>
      </c>
      <c r="B89" s="216"/>
      <c r="C89" s="216">
        <v>45.97</v>
      </c>
      <c r="D89" s="172">
        <v>46</v>
      </c>
      <c r="E89" s="227">
        <v>100.065259952143</v>
      </c>
      <c r="F89" s="228"/>
      <c r="G89" s="226"/>
    </row>
    <row r="90" ht="24.95" customHeight="true" spans="1:7">
      <c r="A90" s="215" t="s">
        <v>322</v>
      </c>
      <c r="B90" s="216"/>
      <c r="C90" s="216"/>
      <c r="D90" s="172"/>
      <c r="E90" s="227"/>
      <c r="F90" s="228"/>
      <c r="G90" s="226"/>
    </row>
    <row r="91" ht="24.95" customHeight="true" spans="1:7">
      <c r="A91" s="215" t="s">
        <v>323</v>
      </c>
      <c r="B91" s="222"/>
      <c r="C91" s="222"/>
      <c r="D91" s="172"/>
      <c r="E91" s="224"/>
      <c r="F91" s="228"/>
      <c r="G91" s="226"/>
    </row>
    <row r="92" ht="24.95" customHeight="true" spans="1:7">
      <c r="A92" s="215" t="s">
        <v>373</v>
      </c>
      <c r="B92" s="216"/>
      <c r="C92" s="216"/>
      <c r="D92" s="172"/>
      <c r="E92" s="227"/>
      <c r="F92" s="228"/>
      <c r="G92" s="226"/>
    </row>
    <row r="93" ht="24.95" customHeight="true" spans="1:7">
      <c r="A93" s="215" t="s">
        <v>374</v>
      </c>
      <c r="B93" s="216"/>
      <c r="C93" s="216"/>
      <c r="D93" s="172"/>
      <c r="E93" s="227"/>
      <c r="F93" s="228"/>
      <c r="G93" s="226"/>
    </row>
    <row r="94" ht="24.95" customHeight="true" spans="1:7">
      <c r="A94" s="215" t="s">
        <v>362</v>
      </c>
      <c r="B94" s="216">
        <v>0</v>
      </c>
      <c r="C94" s="216"/>
      <c r="D94" s="172"/>
      <c r="E94" s="227"/>
      <c r="F94" s="228"/>
      <c r="G94" s="226"/>
    </row>
    <row r="95" ht="24.95" customHeight="true" spans="1:7">
      <c r="A95" s="215" t="s">
        <v>375</v>
      </c>
      <c r="B95" s="216">
        <v>0</v>
      </c>
      <c r="C95" s="216"/>
      <c r="D95" s="172"/>
      <c r="E95" s="227"/>
      <c r="F95" s="228"/>
      <c r="G95" s="226"/>
    </row>
    <row r="96" ht="24.95" customHeight="true" spans="1:7">
      <c r="A96" s="215" t="s">
        <v>376</v>
      </c>
      <c r="B96" s="216">
        <v>0</v>
      </c>
      <c r="C96" s="216"/>
      <c r="D96" s="172"/>
      <c r="E96" s="227"/>
      <c r="F96" s="228"/>
      <c r="G96" s="226"/>
    </row>
    <row r="97" ht="24.95" customHeight="true" spans="1:7">
      <c r="A97" s="215" t="s">
        <v>377</v>
      </c>
      <c r="B97" s="216">
        <v>0</v>
      </c>
      <c r="C97" s="216"/>
      <c r="D97" s="172"/>
      <c r="E97" s="227"/>
      <c r="F97" s="228"/>
      <c r="G97" s="226"/>
    </row>
    <row r="98" ht="24.95" customHeight="true" spans="1:7">
      <c r="A98" s="215" t="s">
        <v>378</v>
      </c>
      <c r="B98" s="216">
        <v>0</v>
      </c>
      <c r="C98" s="216"/>
      <c r="D98" s="172"/>
      <c r="E98" s="227"/>
      <c r="F98" s="228"/>
      <c r="G98" s="226"/>
    </row>
    <row r="99" ht="24.95" customHeight="true" spans="1:7">
      <c r="A99" s="215" t="s">
        <v>330</v>
      </c>
      <c r="B99" s="216">
        <v>0</v>
      </c>
      <c r="C99" s="216"/>
      <c r="D99" s="172"/>
      <c r="E99" s="227"/>
      <c r="F99" s="228"/>
      <c r="G99" s="226"/>
    </row>
    <row r="100" ht="24.95" customHeight="true" spans="1:7">
      <c r="A100" s="215" t="s">
        <v>379</v>
      </c>
      <c r="B100" s="216">
        <v>0</v>
      </c>
      <c r="C100" s="216">
        <v>20</v>
      </c>
      <c r="D100" s="172">
        <v>47</v>
      </c>
      <c r="E100" s="227">
        <v>235</v>
      </c>
      <c r="F100" s="228"/>
      <c r="G100" s="226"/>
    </row>
    <row r="101" ht="24.95" customHeight="true" spans="1:10">
      <c r="A101" s="214" t="s">
        <v>380</v>
      </c>
      <c r="B101" s="213">
        <v>3582</v>
      </c>
      <c r="C101" s="213">
        <v>2613</v>
      </c>
      <c r="D101" s="213">
        <v>2610</v>
      </c>
      <c r="E101" s="225">
        <v>99.8851894374283</v>
      </c>
      <c r="F101" s="229"/>
      <c r="G101" s="226"/>
      <c r="J101" s="226"/>
    </row>
    <row r="102" ht="24.95" customHeight="true" spans="1:7">
      <c r="A102" s="215" t="s">
        <v>321</v>
      </c>
      <c r="B102" s="216">
        <v>2435</v>
      </c>
      <c r="C102" s="216">
        <v>1640</v>
      </c>
      <c r="D102" s="172">
        <v>1637</v>
      </c>
      <c r="E102" s="227">
        <v>99.8</v>
      </c>
      <c r="F102" s="228"/>
      <c r="G102" s="226"/>
    </row>
    <row r="103" ht="24.95" customHeight="true" spans="1:7">
      <c r="A103" s="215" t="s">
        <v>322</v>
      </c>
      <c r="B103" s="216">
        <v>860</v>
      </c>
      <c r="C103" s="216">
        <v>490</v>
      </c>
      <c r="D103" s="172">
        <v>490</v>
      </c>
      <c r="E103" s="227">
        <v>100</v>
      </c>
      <c r="F103" s="228"/>
      <c r="G103" s="226"/>
    </row>
    <row r="104" ht="24.95" customHeight="true" spans="1:7">
      <c r="A104" s="215" t="s">
        <v>323</v>
      </c>
      <c r="B104" s="222"/>
      <c r="C104" s="222"/>
      <c r="D104" s="172"/>
      <c r="E104" s="224"/>
      <c r="F104" s="228"/>
      <c r="G104" s="226"/>
    </row>
    <row r="105" ht="24.95" customHeight="true" spans="1:7">
      <c r="A105" s="215" t="s">
        <v>381</v>
      </c>
      <c r="B105" s="216"/>
      <c r="C105" s="216">
        <v>100</v>
      </c>
      <c r="D105" s="172">
        <v>100</v>
      </c>
      <c r="E105" s="227">
        <v>100</v>
      </c>
      <c r="F105" s="228"/>
      <c r="G105" s="226"/>
    </row>
    <row r="106" ht="24.95" customHeight="true" spans="1:7">
      <c r="A106" s="215" t="s">
        <v>382</v>
      </c>
      <c r="B106" s="216">
        <v>7</v>
      </c>
      <c r="C106" s="216">
        <v>4.42</v>
      </c>
      <c r="D106" s="172">
        <v>4</v>
      </c>
      <c r="E106" s="227">
        <v>100</v>
      </c>
      <c r="F106" s="228"/>
      <c r="G106" s="226"/>
    </row>
    <row r="107" ht="24.95" customHeight="true" spans="1:7">
      <c r="A107" s="215" t="s">
        <v>383</v>
      </c>
      <c r="B107" s="216"/>
      <c r="C107" s="216">
        <v>130</v>
      </c>
      <c r="D107" s="172">
        <v>130</v>
      </c>
      <c r="E107" s="227">
        <v>100</v>
      </c>
      <c r="F107" s="228"/>
      <c r="G107" s="226"/>
    </row>
    <row r="108" ht="24.95" customHeight="true" spans="1:7">
      <c r="A108" s="215" t="s">
        <v>330</v>
      </c>
      <c r="B108" s="216">
        <v>152</v>
      </c>
      <c r="C108" s="216">
        <v>161.09</v>
      </c>
      <c r="D108" s="172">
        <v>161</v>
      </c>
      <c r="E108" s="227">
        <v>100</v>
      </c>
      <c r="F108" s="228"/>
      <c r="G108" s="226"/>
    </row>
    <row r="109" ht="24.95" customHeight="true" spans="1:7">
      <c r="A109" s="215" t="s">
        <v>384</v>
      </c>
      <c r="B109" s="216">
        <v>128</v>
      </c>
      <c r="C109" s="216">
        <v>87.66</v>
      </c>
      <c r="D109" s="172">
        <v>88</v>
      </c>
      <c r="E109" s="227">
        <v>100.387862194844</v>
      </c>
      <c r="F109" s="228"/>
      <c r="G109" s="226"/>
    </row>
    <row r="110" ht="24.95" customHeight="true" spans="1:7">
      <c r="A110" s="214" t="s">
        <v>385</v>
      </c>
      <c r="B110" s="213">
        <v>4112</v>
      </c>
      <c r="C110" s="213">
        <v>3428.9</v>
      </c>
      <c r="D110" s="213">
        <v>3606</v>
      </c>
      <c r="E110" s="225">
        <v>105.164921695004</v>
      </c>
      <c r="F110" s="229"/>
      <c r="G110" s="226"/>
    </row>
    <row r="111" ht="24.95" customHeight="true" spans="1:7">
      <c r="A111" s="215" t="s">
        <v>321</v>
      </c>
      <c r="B111" s="216">
        <v>3225</v>
      </c>
      <c r="C111" s="216">
        <v>2244.63</v>
      </c>
      <c r="D111" s="172">
        <v>2397</v>
      </c>
      <c r="E111" s="227">
        <v>106.788201173467</v>
      </c>
      <c r="F111" s="228"/>
      <c r="G111" s="226"/>
    </row>
    <row r="112" ht="24.95" customHeight="true" spans="1:7">
      <c r="A112" s="215" t="s">
        <v>322</v>
      </c>
      <c r="B112" s="216">
        <v>23</v>
      </c>
      <c r="C112" s="216"/>
      <c r="D112" s="172"/>
      <c r="E112" s="227"/>
      <c r="F112" s="228"/>
      <c r="G112" s="226"/>
    </row>
    <row r="113" ht="24.95" customHeight="true" spans="1:7">
      <c r="A113" s="215" t="s">
        <v>323</v>
      </c>
      <c r="B113" s="216"/>
      <c r="C113" s="216"/>
      <c r="D113" s="172"/>
      <c r="E113" s="227"/>
      <c r="F113" s="228"/>
      <c r="G113" s="226"/>
    </row>
    <row r="114" ht="24.95" customHeight="true" spans="1:7">
      <c r="A114" s="215" t="s">
        <v>386</v>
      </c>
      <c r="B114" s="222"/>
      <c r="C114" s="222"/>
      <c r="D114" s="172"/>
      <c r="E114" s="224"/>
      <c r="F114" s="228"/>
      <c r="G114" s="226"/>
    </row>
    <row r="115" ht="24.95" customHeight="true" spans="1:7">
      <c r="A115" s="215" t="s">
        <v>387</v>
      </c>
      <c r="B115" s="216"/>
      <c r="C115" s="216"/>
      <c r="D115" s="172"/>
      <c r="E115" s="227"/>
      <c r="F115" s="228"/>
      <c r="G115" s="226"/>
    </row>
    <row r="116" ht="24.95" customHeight="true" spans="1:7">
      <c r="A116" s="215" t="s">
        <v>388</v>
      </c>
      <c r="B116" s="216"/>
      <c r="C116" s="216"/>
      <c r="D116" s="172"/>
      <c r="E116" s="227"/>
      <c r="F116" s="228"/>
      <c r="G116" s="226"/>
    </row>
    <row r="117" ht="24.95" customHeight="true" spans="1:7">
      <c r="A117" s="215" t="s">
        <v>389</v>
      </c>
      <c r="B117" s="216"/>
      <c r="C117" s="216"/>
      <c r="D117" s="172"/>
      <c r="E117" s="227"/>
      <c r="F117" s="228"/>
      <c r="G117" s="226"/>
    </row>
    <row r="118" ht="24.95" customHeight="true" spans="1:7">
      <c r="A118" s="215" t="s">
        <v>390</v>
      </c>
      <c r="B118" s="216">
        <v>500</v>
      </c>
      <c r="C118" s="216">
        <v>794.03</v>
      </c>
      <c r="D118" s="172">
        <v>816</v>
      </c>
      <c r="E118" s="227">
        <v>102.766897976147</v>
      </c>
      <c r="F118" s="228"/>
      <c r="G118" s="226"/>
    </row>
    <row r="119" ht="24.95" customHeight="true" spans="1:7">
      <c r="A119" s="215" t="s">
        <v>330</v>
      </c>
      <c r="B119" s="216">
        <v>356</v>
      </c>
      <c r="C119" s="216">
        <v>390.24</v>
      </c>
      <c r="D119" s="172">
        <v>393</v>
      </c>
      <c r="E119" s="227">
        <v>100.707257072571</v>
      </c>
      <c r="F119" s="228"/>
      <c r="G119" s="226"/>
    </row>
    <row r="120" ht="24.95" customHeight="true" spans="1:7">
      <c r="A120" s="215" t="s">
        <v>391</v>
      </c>
      <c r="B120" s="216">
        <v>8</v>
      </c>
      <c r="C120" s="216"/>
      <c r="D120" s="172"/>
      <c r="E120" s="227"/>
      <c r="F120" s="228"/>
      <c r="G120" s="226"/>
    </row>
    <row r="121" ht="24.95" customHeight="true" spans="1:7">
      <c r="A121" s="214" t="s">
        <v>392</v>
      </c>
      <c r="B121" s="213">
        <v>230</v>
      </c>
      <c r="C121" s="213"/>
      <c r="D121" s="213">
        <v>5</v>
      </c>
      <c r="E121" s="225"/>
      <c r="F121" s="229"/>
      <c r="G121" s="226"/>
    </row>
    <row r="122" ht="24.95" customHeight="true" spans="1:7">
      <c r="A122" s="215" t="s">
        <v>321</v>
      </c>
      <c r="B122" s="216"/>
      <c r="C122" s="216"/>
      <c r="D122" s="172"/>
      <c r="E122" s="227"/>
      <c r="F122" s="228"/>
      <c r="G122" s="226"/>
    </row>
    <row r="123" ht="24.95" customHeight="true" spans="1:7">
      <c r="A123" s="215" t="s">
        <v>322</v>
      </c>
      <c r="B123" s="222"/>
      <c r="C123" s="222"/>
      <c r="D123" s="172"/>
      <c r="E123" s="224"/>
      <c r="F123" s="228"/>
      <c r="G123" s="226"/>
    </row>
    <row r="124" ht="24.95" customHeight="true" spans="1:7">
      <c r="A124" s="215" t="s">
        <v>323</v>
      </c>
      <c r="B124" s="216"/>
      <c r="C124" s="216"/>
      <c r="D124" s="172"/>
      <c r="E124" s="227"/>
      <c r="F124" s="228"/>
      <c r="G124" s="226"/>
    </row>
    <row r="125" ht="24.95" customHeight="true" spans="1:7">
      <c r="A125" s="215" t="s">
        <v>393</v>
      </c>
      <c r="B125" s="216"/>
      <c r="C125" s="216"/>
      <c r="D125" s="172"/>
      <c r="E125" s="227"/>
      <c r="F125" s="228"/>
      <c r="G125" s="226"/>
    </row>
    <row r="126" ht="24.95" customHeight="true" spans="1:7">
      <c r="A126" s="215" t="s">
        <v>394</v>
      </c>
      <c r="B126" s="216"/>
      <c r="C126" s="216"/>
      <c r="D126" s="172"/>
      <c r="E126" s="227"/>
      <c r="F126" s="228"/>
      <c r="G126" s="226"/>
    </row>
    <row r="127" ht="24.95" customHeight="true" spans="1:7">
      <c r="A127" s="215" t="s">
        <v>395</v>
      </c>
      <c r="B127" s="216"/>
      <c r="C127" s="216"/>
      <c r="D127" s="172"/>
      <c r="E127" s="227"/>
      <c r="F127" s="228"/>
      <c r="G127" s="226"/>
    </row>
    <row r="128" ht="24.95" customHeight="true" spans="1:7">
      <c r="A128" s="215" t="s">
        <v>396</v>
      </c>
      <c r="B128" s="216"/>
      <c r="C128" s="216"/>
      <c r="D128" s="172"/>
      <c r="E128" s="227"/>
      <c r="F128" s="228"/>
      <c r="G128" s="226"/>
    </row>
    <row r="129" ht="24.95" customHeight="true" spans="1:7">
      <c r="A129" s="215" t="s">
        <v>397</v>
      </c>
      <c r="B129" s="216"/>
      <c r="C129" s="216"/>
      <c r="D129" s="172"/>
      <c r="E129" s="227"/>
      <c r="F129" s="228"/>
      <c r="G129" s="226"/>
    </row>
    <row r="130" ht="24.95" customHeight="true" spans="1:7">
      <c r="A130" s="215" t="s">
        <v>398</v>
      </c>
      <c r="B130" s="216"/>
      <c r="C130" s="216"/>
      <c r="D130" s="172"/>
      <c r="E130" s="227"/>
      <c r="F130" s="228"/>
      <c r="G130" s="226"/>
    </row>
    <row r="131" ht="24.95" customHeight="true" spans="1:7">
      <c r="A131" s="215" t="s">
        <v>330</v>
      </c>
      <c r="B131" s="216"/>
      <c r="C131" s="216"/>
      <c r="D131" s="172"/>
      <c r="E131" s="227"/>
      <c r="F131" s="228"/>
      <c r="G131" s="226"/>
    </row>
    <row r="132" ht="24.95" customHeight="true" spans="1:7">
      <c r="A132" s="215" t="s">
        <v>399</v>
      </c>
      <c r="B132" s="216">
        <v>230</v>
      </c>
      <c r="C132" s="216"/>
      <c r="D132" s="172">
        <v>5</v>
      </c>
      <c r="E132" s="227"/>
      <c r="F132" s="228"/>
      <c r="G132" s="226"/>
    </row>
    <row r="133" ht="24.95" customHeight="true" spans="1:7">
      <c r="A133" s="214" t="s">
        <v>400</v>
      </c>
      <c r="B133" s="213">
        <v>751</v>
      </c>
      <c r="C133" s="213">
        <v>511.41</v>
      </c>
      <c r="D133" s="213">
        <v>530</v>
      </c>
      <c r="E133" s="225">
        <v>103.635048200074</v>
      </c>
      <c r="F133" s="229"/>
      <c r="G133" s="226"/>
    </row>
    <row r="134" ht="24.95" customHeight="true" spans="1:7">
      <c r="A134" s="215" t="s">
        <v>321</v>
      </c>
      <c r="B134" s="216">
        <v>582</v>
      </c>
      <c r="C134" s="216">
        <v>360.13</v>
      </c>
      <c r="D134" s="172">
        <v>378</v>
      </c>
      <c r="E134" s="227">
        <v>104.96209702052</v>
      </c>
      <c r="F134" s="228"/>
      <c r="G134" s="226"/>
    </row>
    <row r="135" ht="24.95" customHeight="true" spans="1:7">
      <c r="A135" s="215" t="s">
        <v>322</v>
      </c>
      <c r="B135" s="216"/>
      <c r="C135" s="216"/>
      <c r="D135" s="172"/>
      <c r="E135" s="227"/>
      <c r="F135" s="228"/>
      <c r="G135" s="226"/>
    </row>
    <row r="136" ht="24.95" customHeight="true" spans="1:7">
      <c r="A136" s="215" t="s">
        <v>323</v>
      </c>
      <c r="B136" s="216"/>
      <c r="C136" s="216"/>
      <c r="D136" s="172"/>
      <c r="E136" s="227"/>
      <c r="F136" s="228"/>
      <c r="G136" s="226"/>
    </row>
    <row r="137" ht="24.95" customHeight="true" spans="1:7">
      <c r="A137" s="215" t="s">
        <v>401</v>
      </c>
      <c r="B137" s="216"/>
      <c r="C137" s="216"/>
      <c r="D137" s="172"/>
      <c r="E137" s="227"/>
      <c r="F137" s="228"/>
      <c r="G137" s="226"/>
    </row>
    <row r="138" ht="24.95" customHeight="true" spans="1:7">
      <c r="A138" s="215" t="s">
        <v>330</v>
      </c>
      <c r="B138" s="216">
        <v>83</v>
      </c>
      <c r="C138" s="216">
        <v>96.55</v>
      </c>
      <c r="D138" s="172">
        <v>97</v>
      </c>
      <c r="E138" s="227">
        <v>100.466079751424</v>
      </c>
      <c r="F138" s="228"/>
      <c r="G138" s="226"/>
    </row>
    <row r="139" ht="24.95" customHeight="true" spans="1:7">
      <c r="A139" s="215" t="s">
        <v>402</v>
      </c>
      <c r="B139" s="216">
        <v>86</v>
      </c>
      <c r="C139" s="216">
        <v>54.73</v>
      </c>
      <c r="D139" s="172">
        <v>55</v>
      </c>
      <c r="E139" s="227">
        <v>100.493330897131</v>
      </c>
      <c r="F139" s="228"/>
      <c r="G139" s="226"/>
    </row>
    <row r="140" ht="24.95" customHeight="true" spans="1:7">
      <c r="A140" s="214" t="s">
        <v>403</v>
      </c>
      <c r="B140" s="213">
        <v>0</v>
      </c>
      <c r="C140" s="213"/>
      <c r="D140" s="213">
        <v>0</v>
      </c>
      <c r="E140" s="225"/>
      <c r="F140" s="229"/>
      <c r="G140" s="226"/>
    </row>
    <row r="141" ht="24.95" customHeight="true" spans="1:7">
      <c r="A141" s="215" t="s">
        <v>321</v>
      </c>
      <c r="B141" s="216"/>
      <c r="C141" s="216"/>
      <c r="D141" s="172"/>
      <c r="E141" s="227"/>
      <c r="F141" s="228"/>
      <c r="G141" s="226"/>
    </row>
    <row r="142" ht="24.95" customHeight="true" spans="1:7">
      <c r="A142" s="215" t="s">
        <v>322</v>
      </c>
      <c r="B142" s="216">
        <v>0</v>
      </c>
      <c r="C142" s="216"/>
      <c r="D142" s="172"/>
      <c r="E142" s="227"/>
      <c r="F142" s="228"/>
      <c r="G142" s="226"/>
    </row>
    <row r="143" ht="24.95" customHeight="true" spans="1:7">
      <c r="A143" s="215" t="s">
        <v>323</v>
      </c>
      <c r="B143" s="216">
        <v>0</v>
      </c>
      <c r="C143" s="216"/>
      <c r="D143" s="172"/>
      <c r="E143" s="227"/>
      <c r="F143" s="228"/>
      <c r="G143" s="226"/>
    </row>
    <row r="144" ht="24.95" customHeight="true" spans="1:7">
      <c r="A144" s="215" t="s">
        <v>404</v>
      </c>
      <c r="B144" s="216">
        <v>0</v>
      </c>
      <c r="C144" s="216"/>
      <c r="D144" s="172"/>
      <c r="E144" s="227"/>
      <c r="F144" s="228"/>
      <c r="G144" s="226"/>
    </row>
    <row r="145" ht="24.95" customHeight="true" spans="1:7">
      <c r="A145" s="215" t="s">
        <v>405</v>
      </c>
      <c r="B145" s="216">
        <v>0</v>
      </c>
      <c r="C145" s="216"/>
      <c r="D145" s="172"/>
      <c r="E145" s="227"/>
      <c r="F145" s="228"/>
      <c r="G145" s="226"/>
    </row>
    <row r="146" ht="24.95" customHeight="true" spans="1:7">
      <c r="A146" s="215" t="s">
        <v>330</v>
      </c>
      <c r="B146" s="216">
        <v>0</v>
      </c>
      <c r="C146" s="216"/>
      <c r="D146" s="172"/>
      <c r="E146" s="227"/>
      <c r="F146" s="228"/>
      <c r="G146" s="226"/>
    </row>
    <row r="147" ht="24.95" customHeight="true" spans="1:7">
      <c r="A147" s="215" t="s">
        <v>406</v>
      </c>
      <c r="B147" s="216">
        <v>0</v>
      </c>
      <c r="C147" s="216"/>
      <c r="D147" s="172"/>
      <c r="E147" s="227"/>
      <c r="F147" s="228"/>
      <c r="G147" s="226"/>
    </row>
    <row r="148" ht="24.95" customHeight="true" spans="1:7">
      <c r="A148" s="214" t="s">
        <v>407</v>
      </c>
      <c r="B148" s="213">
        <v>1053</v>
      </c>
      <c r="C148" s="213">
        <v>541.48</v>
      </c>
      <c r="D148" s="213">
        <v>570</v>
      </c>
      <c r="E148" s="225">
        <v>105.267045874271</v>
      </c>
      <c r="F148" s="229"/>
      <c r="G148" s="226"/>
    </row>
    <row r="149" ht="24.95" customHeight="true" spans="1:7">
      <c r="A149" s="215" t="s">
        <v>321</v>
      </c>
      <c r="B149" s="216">
        <v>642</v>
      </c>
      <c r="C149" s="216">
        <v>459.46</v>
      </c>
      <c r="D149" s="172">
        <v>488</v>
      </c>
      <c r="E149" s="227">
        <v>106.211639751012</v>
      </c>
      <c r="F149" s="228"/>
      <c r="G149" s="226"/>
    </row>
    <row r="150" ht="24.95" customHeight="true" spans="1:7">
      <c r="A150" s="215" t="s">
        <v>322</v>
      </c>
      <c r="B150" s="216">
        <v>44</v>
      </c>
      <c r="C150" s="216">
        <v>4.68</v>
      </c>
      <c r="D150" s="172">
        <v>5</v>
      </c>
      <c r="E150" s="227">
        <v>106.837606837607</v>
      </c>
      <c r="F150" s="228"/>
      <c r="G150" s="226"/>
    </row>
    <row r="151" ht="24.95" customHeight="true" spans="1:7">
      <c r="A151" s="215" t="s">
        <v>323</v>
      </c>
      <c r="B151" s="216"/>
      <c r="C151" s="216"/>
      <c r="D151" s="172"/>
      <c r="E151" s="227"/>
      <c r="F151" s="228"/>
      <c r="G151" s="226"/>
    </row>
    <row r="152" ht="24.95" customHeight="true" spans="1:7">
      <c r="A152" s="215" t="s">
        <v>408</v>
      </c>
      <c r="B152" s="216"/>
      <c r="C152" s="216"/>
      <c r="D152" s="172"/>
      <c r="E152" s="227"/>
      <c r="F152" s="228"/>
      <c r="G152" s="226"/>
    </row>
    <row r="153" ht="24.95" customHeight="true" spans="1:7">
      <c r="A153" s="215" t="s">
        <v>409</v>
      </c>
      <c r="B153" s="216">
        <v>367</v>
      </c>
      <c r="C153" s="216">
        <v>77.34</v>
      </c>
      <c r="D153" s="172">
        <v>77</v>
      </c>
      <c r="E153" s="227">
        <v>99.5603827256271</v>
      </c>
      <c r="F153" s="228"/>
      <c r="G153" s="226"/>
    </row>
    <row r="154" ht="24.95" customHeight="true" spans="1:7">
      <c r="A154" s="214" t="s">
        <v>410</v>
      </c>
      <c r="B154" s="213">
        <v>147</v>
      </c>
      <c r="C154" s="213">
        <v>126.32</v>
      </c>
      <c r="D154" s="213">
        <v>128</v>
      </c>
      <c r="E154" s="225">
        <v>101.329955668144</v>
      </c>
      <c r="F154" s="229"/>
      <c r="G154" s="226"/>
    </row>
    <row r="155" ht="24.95" customHeight="true" spans="1:7">
      <c r="A155" s="215" t="s">
        <v>321</v>
      </c>
      <c r="B155" s="222"/>
      <c r="C155" s="222"/>
      <c r="D155" s="172"/>
      <c r="E155" s="224"/>
      <c r="F155" s="228"/>
      <c r="G155" s="226"/>
    </row>
    <row r="156" ht="24.95" customHeight="true" spans="1:7">
      <c r="A156" s="215" t="s">
        <v>322</v>
      </c>
      <c r="B156" s="216">
        <v>147</v>
      </c>
      <c r="C156" s="216">
        <v>126.32</v>
      </c>
      <c r="D156" s="172">
        <v>128</v>
      </c>
      <c r="E156" s="227">
        <v>101.329955668144</v>
      </c>
      <c r="F156" s="228"/>
      <c r="G156" s="226"/>
    </row>
    <row r="157" ht="24.95" customHeight="true" spans="1:7">
      <c r="A157" s="215" t="s">
        <v>323</v>
      </c>
      <c r="B157" s="216"/>
      <c r="C157" s="216"/>
      <c r="D157" s="172"/>
      <c r="E157" s="227"/>
      <c r="F157" s="228"/>
      <c r="G157" s="226"/>
    </row>
    <row r="158" ht="24.95" customHeight="true" spans="1:7">
      <c r="A158" s="215" t="s">
        <v>335</v>
      </c>
      <c r="B158" s="216"/>
      <c r="C158" s="216"/>
      <c r="D158" s="172"/>
      <c r="E158" s="227"/>
      <c r="F158" s="228"/>
      <c r="G158" s="226"/>
    </row>
    <row r="159" ht="24.95" customHeight="true" spans="1:7">
      <c r="A159" s="215" t="s">
        <v>330</v>
      </c>
      <c r="B159" s="216"/>
      <c r="C159" s="216"/>
      <c r="D159" s="172"/>
      <c r="E159" s="227"/>
      <c r="F159" s="228"/>
      <c r="G159" s="226"/>
    </row>
    <row r="160" ht="24.95" customHeight="true" spans="1:7">
      <c r="A160" s="215" t="s">
        <v>411</v>
      </c>
      <c r="B160" s="216"/>
      <c r="C160" s="216"/>
      <c r="D160" s="172"/>
      <c r="E160" s="227"/>
      <c r="F160" s="228"/>
      <c r="G160" s="226"/>
    </row>
    <row r="161" ht="24.95" customHeight="true" spans="1:7">
      <c r="A161" s="214" t="s">
        <v>412</v>
      </c>
      <c r="B161" s="213">
        <v>2157</v>
      </c>
      <c r="C161" s="213">
        <v>1412.88</v>
      </c>
      <c r="D161" s="213">
        <v>1472</v>
      </c>
      <c r="E161" s="225">
        <v>104.18436102146</v>
      </c>
      <c r="F161" s="229"/>
      <c r="G161" s="226"/>
    </row>
    <row r="162" ht="24.95" customHeight="true" spans="1:7">
      <c r="A162" s="215" t="s">
        <v>321</v>
      </c>
      <c r="B162" s="216">
        <v>783</v>
      </c>
      <c r="C162" s="216">
        <v>544.7</v>
      </c>
      <c r="D162" s="172">
        <v>579</v>
      </c>
      <c r="E162" s="227">
        <v>106.297044244538</v>
      </c>
      <c r="F162" s="228"/>
      <c r="G162" s="226"/>
    </row>
    <row r="163" ht="24.95" customHeight="true" spans="1:7">
      <c r="A163" s="215" t="s">
        <v>322</v>
      </c>
      <c r="B163" s="216">
        <v>313</v>
      </c>
      <c r="C163" s="216">
        <v>110.55</v>
      </c>
      <c r="D163" s="172">
        <v>111</v>
      </c>
      <c r="E163" s="227">
        <v>100.407055630936</v>
      </c>
      <c r="F163" s="228"/>
      <c r="G163" s="226"/>
    </row>
    <row r="164" ht="24.95" customHeight="true" spans="1:7">
      <c r="A164" s="215" t="s">
        <v>323</v>
      </c>
      <c r="B164" s="216"/>
      <c r="C164" s="216"/>
      <c r="D164" s="172"/>
      <c r="E164" s="227"/>
      <c r="F164" s="228"/>
      <c r="G164" s="226"/>
    </row>
    <row r="165" ht="24.95" customHeight="true" spans="1:7">
      <c r="A165" s="215" t="s">
        <v>413</v>
      </c>
      <c r="B165" s="216"/>
      <c r="C165" s="216"/>
      <c r="D165" s="172"/>
      <c r="E165" s="227"/>
      <c r="F165" s="228"/>
      <c r="G165" s="226"/>
    </row>
    <row r="166" ht="24.95" customHeight="true" spans="1:7">
      <c r="A166" s="215" t="s">
        <v>330</v>
      </c>
      <c r="B166" s="216">
        <v>501</v>
      </c>
      <c r="C166" s="216">
        <v>512.41</v>
      </c>
      <c r="D166" s="172">
        <v>514</v>
      </c>
      <c r="E166" s="227">
        <v>100.310298393864</v>
      </c>
      <c r="F166" s="228"/>
      <c r="G166" s="226"/>
    </row>
    <row r="167" ht="24.95" customHeight="true" spans="1:7">
      <c r="A167" s="215" t="s">
        <v>414</v>
      </c>
      <c r="B167" s="216">
        <v>560</v>
      </c>
      <c r="C167" s="216">
        <v>245.22</v>
      </c>
      <c r="D167" s="172">
        <v>268</v>
      </c>
      <c r="E167" s="227">
        <v>109.289617486339</v>
      </c>
      <c r="F167" s="228"/>
      <c r="G167" s="226"/>
    </row>
    <row r="168" ht="24.95" customHeight="true" spans="1:7">
      <c r="A168" s="214" t="s">
        <v>415</v>
      </c>
      <c r="B168" s="213">
        <v>7674</v>
      </c>
      <c r="C168" s="213">
        <v>5542.96</v>
      </c>
      <c r="D168" s="213">
        <v>4751</v>
      </c>
      <c r="E168" s="225">
        <v>85.7123269877466</v>
      </c>
      <c r="F168" s="229"/>
      <c r="G168" s="226"/>
    </row>
    <row r="169" ht="24.95" customHeight="true" spans="1:7">
      <c r="A169" s="215" t="s">
        <v>321</v>
      </c>
      <c r="B169" s="216">
        <v>5031</v>
      </c>
      <c r="C169" s="216">
        <v>4879.3</v>
      </c>
      <c r="D169" s="172">
        <v>4047</v>
      </c>
      <c r="E169" s="227">
        <v>82.9422253192056</v>
      </c>
      <c r="F169" s="228"/>
      <c r="G169" s="226"/>
    </row>
    <row r="170" ht="24.95" customHeight="true" spans="1:7">
      <c r="A170" s="215" t="s">
        <v>322</v>
      </c>
      <c r="B170" s="216">
        <v>1204</v>
      </c>
      <c r="C170" s="216">
        <v>602.52</v>
      </c>
      <c r="D170" s="172">
        <v>641</v>
      </c>
      <c r="E170" s="227">
        <v>106.38650999137</v>
      </c>
      <c r="F170" s="228"/>
      <c r="G170" s="226"/>
    </row>
    <row r="171" ht="24.95" customHeight="true" spans="1:7">
      <c r="A171" s="215" t="s">
        <v>323</v>
      </c>
      <c r="B171" s="216"/>
      <c r="C171" s="216"/>
      <c r="D171" s="172">
        <v>0</v>
      </c>
      <c r="E171" s="227"/>
      <c r="F171" s="228"/>
      <c r="G171" s="226"/>
    </row>
    <row r="172" ht="24.95" customHeight="true" spans="1:7">
      <c r="A172" s="215" t="s">
        <v>416</v>
      </c>
      <c r="B172" s="216"/>
      <c r="C172" s="216"/>
      <c r="D172" s="172">
        <v>0</v>
      </c>
      <c r="E172" s="227"/>
      <c r="F172" s="228"/>
      <c r="G172" s="226"/>
    </row>
    <row r="173" ht="24.95" customHeight="true" spans="1:7">
      <c r="A173" s="215" t="s">
        <v>330</v>
      </c>
      <c r="B173" s="216">
        <v>39</v>
      </c>
      <c r="C173" s="216">
        <v>61.14</v>
      </c>
      <c r="D173" s="172">
        <v>63</v>
      </c>
      <c r="E173" s="227">
        <v>103.042198233562</v>
      </c>
      <c r="F173" s="228"/>
      <c r="G173" s="226"/>
    </row>
    <row r="174" ht="24.95" customHeight="true" spans="1:7">
      <c r="A174" s="215" t="s">
        <v>417</v>
      </c>
      <c r="B174" s="216">
        <v>1400</v>
      </c>
      <c r="C174" s="216"/>
      <c r="D174" s="172">
        <v>0</v>
      </c>
      <c r="E174" s="227"/>
      <c r="F174" s="228"/>
      <c r="G174" s="226"/>
    </row>
    <row r="175" ht="24.95" customHeight="true" spans="1:7">
      <c r="A175" s="214" t="s">
        <v>418</v>
      </c>
      <c r="B175" s="213">
        <v>2840</v>
      </c>
      <c r="C175" s="213">
        <v>2133.73</v>
      </c>
      <c r="D175" s="213">
        <v>2389</v>
      </c>
      <c r="E175" s="225">
        <v>111.963556776162</v>
      </c>
      <c r="F175" s="229"/>
      <c r="G175" s="226"/>
    </row>
    <row r="176" ht="24.95" customHeight="true" spans="1:7">
      <c r="A176" s="215" t="s">
        <v>321</v>
      </c>
      <c r="B176" s="216">
        <v>1623</v>
      </c>
      <c r="C176" s="216">
        <v>1182.79</v>
      </c>
      <c r="D176" s="172">
        <v>1242</v>
      </c>
      <c r="E176" s="227">
        <v>105.005960483264</v>
      </c>
      <c r="F176" s="228"/>
      <c r="G176" s="226"/>
    </row>
    <row r="177" ht="24.95" customHeight="true" spans="1:7">
      <c r="A177" s="215" t="s">
        <v>322</v>
      </c>
      <c r="B177" s="216">
        <v>493</v>
      </c>
      <c r="C177" s="216">
        <v>593.84</v>
      </c>
      <c r="D177" s="172">
        <v>597</v>
      </c>
      <c r="E177" s="227">
        <v>100.532129866631</v>
      </c>
      <c r="F177" s="228"/>
      <c r="G177" s="226"/>
    </row>
    <row r="178" ht="24.95" customHeight="true" spans="1:7">
      <c r="A178" s="215" t="s">
        <v>323</v>
      </c>
      <c r="B178" s="216"/>
      <c r="C178" s="216"/>
      <c r="D178" s="172">
        <v>0</v>
      </c>
      <c r="E178" s="227"/>
      <c r="F178" s="228"/>
      <c r="G178" s="226"/>
    </row>
    <row r="179" ht="24.95" customHeight="true" spans="1:7">
      <c r="A179" s="215" t="s">
        <v>419</v>
      </c>
      <c r="B179" s="216"/>
      <c r="C179" s="216"/>
      <c r="D179" s="172">
        <v>0</v>
      </c>
      <c r="E179" s="227"/>
      <c r="F179" s="228"/>
      <c r="G179" s="226"/>
    </row>
    <row r="180" ht="24.95" customHeight="true" spans="1:7">
      <c r="A180" s="215" t="s">
        <v>330</v>
      </c>
      <c r="B180" s="216">
        <v>56</v>
      </c>
      <c r="C180" s="216">
        <v>61.76</v>
      </c>
      <c r="D180" s="172">
        <v>62</v>
      </c>
      <c r="E180" s="227">
        <v>100.388601036269</v>
      </c>
      <c r="F180" s="228"/>
      <c r="G180" s="226"/>
    </row>
    <row r="181" ht="24.95" customHeight="true" spans="1:7">
      <c r="A181" s="215" t="s">
        <v>420</v>
      </c>
      <c r="B181" s="216">
        <v>668</v>
      </c>
      <c r="C181" s="216">
        <v>295.34</v>
      </c>
      <c r="D181" s="172">
        <v>488</v>
      </c>
      <c r="E181" s="227">
        <v>165.233290444911</v>
      </c>
      <c r="F181" s="228"/>
      <c r="G181" s="226"/>
    </row>
    <row r="182" ht="24.95" customHeight="true" spans="1:7">
      <c r="A182" s="214" t="s">
        <v>421</v>
      </c>
      <c r="B182" s="213">
        <v>1732</v>
      </c>
      <c r="C182" s="213">
        <v>2003.07</v>
      </c>
      <c r="D182" s="213">
        <v>2813</v>
      </c>
      <c r="E182" s="225">
        <v>140.434433145122</v>
      </c>
      <c r="F182" s="229"/>
      <c r="G182" s="226"/>
    </row>
    <row r="183" ht="24.95" customHeight="true" spans="1:7">
      <c r="A183" s="215" t="s">
        <v>321</v>
      </c>
      <c r="B183" s="216">
        <v>949</v>
      </c>
      <c r="C183" s="216">
        <v>1089.52</v>
      </c>
      <c r="D183" s="172">
        <v>1116</v>
      </c>
      <c r="E183" s="227">
        <v>102.43042807842</v>
      </c>
      <c r="F183" s="228"/>
      <c r="G183" s="226"/>
    </row>
    <row r="184" ht="24.95" customHeight="true" spans="1:7">
      <c r="A184" s="215" t="s">
        <v>322</v>
      </c>
      <c r="B184" s="216">
        <v>402</v>
      </c>
      <c r="C184" s="216">
        <v>99.22</v>
      </c>
      <c r="D184" s="172">
        <v>99</v>
      </c>
      <c r="E184" s="227">
        <v>99.7782705099778</v>
      </c>
      <c r="F184" s="228"/>
      <c r="G184" s="226"/>
    </row>
    <row r="185" ht="24.95" customHeight="true" spans="1:7">
      <c r="A185" s="215" t="s">
        <v>323</v>
      </c>
      <c r="B185" s="216"/>
      <c r="C185" s="216"/>
      <c r="D185" s="172">
        <v>0</v>
      </c>
      <c r="E185" s="227"/>
      <c r="F185" s="228"/>
      <c r="G185" s="226"/>
    </row>
    <row r="186" ht="24.95" customHeight="true" spans="1:7">
      <c r="A186" s="215" t="s">
        <v>422</v>
      </c>
      <c r="B186" s="216"/>
      <c r="C186" s="216"/>
      <c r="D186" s="172">
        <v>0</v>
      </c>
      <c r="E186" s="227"/>
      <c r="F186" s="228"/>
      <c r="G186" s="226"/>
    </row>
    <row r="187" ht="24.95" customHeight="true" spans="1:7">
      <c r="A187" s="215" t="s">
        <v>330</v>
      </c>
      <c r="B187" s="216">
        <v>181</v>
      </c>
      <c r="C187" s="216">
        <v>262.58</v>
      </c>
      <c r="D187" s="172">
        <v>263</v>
      </c>
      <c r="E187" s="227">
        <v>100.159951252952</v>
      </c>
      <c r="F187" s="228"/>
      <c r="G187" s="226"/>
    </row>
    <row r="188" ht="24.95" customHeight="true" spans="1:7">
      <c r="A188" s="215" t="s">
        <v>423</v>
      </c>
      <c r="B188" s="216">
        <v>200</v>
      </c>
      <c r="C188" s="216">
        <v>551.74</v>
      </c>
      <c r="D188" s="172">
        <v>1335</v>
      </c>
      <c r="E188" s="227">
        <v>241.961793598434</v>
      </c>
      <c r="F188" s="228"/>
      <c r="G188" s="226"/>
    </row>
    <row r="189" ht="24.95" customHeight="true" spans="1:7">
      <c r="A189" s="214" t="s">
        <v>424</v>
      </c>
      <c r="B189" s="213">
        <v>2155</v>
      </c>
      <c r="C189" s="213">
        <v>1487.58</v>
      </c>
      <c r="D189" s="213">
        <v>1556</v>
      </c>
      <c r="E189" s="225">
        <v>104.59941650197</v>
      </c>
      <c r="F189" s="229"/>
      <c r="G189" s="226"/>
    </row>
    <row r="190" ht="24.95" customHeight="true" spans="1:7">
      <c r="A190" s="215" t="s">
        <v>321</v>
      </c>
      <c r="B190" s="216">
        <v>1968</v>
      </c>
      <c r="C190" s="216">
        <v>1304.48</v>
      </c>
      <c r="D190" s="172">
        <v>1373</v>
      </c>
      <c r="E190" s="227">
        <v>105.25266772967</v>
      </c>
      <c r="F190" s="228"/>
      <c r="G190" s="226"/>
    </row>
    <row r="191" ht="24.95" customHeight="true" spans="1:7">
      <c r="A191" s="215" t="s">
        <v>322</v>
      </c>
      <c r="B191" s="216">
        <v>69</v>
      </c>
      <c r="C191" s="216">
        <v>54.41</v>
      </c>
      <c r="D191" s="172">
        <v>54</v>
      </c>
      <c r="E191" s="227">
        <v>99.2464620474178</v>
      </c>
      <c r="F191" s="228"/>
      <c r="G191" s="226"/>
    </row>
    <row r="192" ht="24.95" customHeight="true" spans="1:7">
      <c r="A192" s="215" t="s">
        <v>323</v>
      </c>
      <c r="B192" s="216"/>
      <c r="C192" s="216"/>
      <c r="D192" s="172">
        <v>0</v>
      </c>
      <c r="E192" s="227"/>
      <c r="F192" s="228"/>
      <c r="G192" s="226"/>
    </row>
    <row r="193" ht="24.95" customHeight="true" spans="1:7">
      <c r="A193" s="215" t="s">
        <v>425</v>
      </c>
      <c r="B193" s="216"/>
      <c r="C193" s="216"/>
      <c r="D193" s="172">
        <v>0</v>
      </c>
      <c r="E193" s="227"/>
      <c r="F193" s="228"/>
      <c r="G193" s="226"/>
    </row>
    <row r="194" ht="24.95" customHeight="true" spans="1:7">
      <c r="A194" s="215" t="s">
        <v>426</v>
      </c>
      <c r="B194" s="216">
        <v>5</v>
      </c>
      <c r="C194" s="216"/>
      <c r="D194" s="172">
        <v>0</v>
      </c>
      <c r="E194" s="227"/>
      <c r="F194" s="228"/>
      <c r="G194" s="226"/>
    </row>
    <row r="195" ht="24.95" customHeight="true" spans="1:7">
      <c r="A195" s="215" t="s">
        <v>330</v>
      </c>
      <c r="B195" s="216">
        <v>113</v>
      </c>
      <c r="C195" s="216">
        <v>128.7</v>
      </c>
      <c r="D195" s="172">
        <v>129</v>
      </c>
      <c r="E195" s="227">
        <v>100.2331002331</v>
      </c>
      <c r="F195" s="228"/>
      <c r="G195" s="226"/>
    </row>
    <row r="196" ht="24.95" customHeight="true" spans="1:7">
      <c r="A196" s="215" t="s">
        <v>427</v>
      </c>
      <c r="B196" s="216">
        <v>0</v>
      </c>
      <c r="C196" s="216"/>
      <c r="D196" s="172">
        <v>0</v>
      </c>
      <c r="E196" s="227"/>
      <c r="F196" s="228"/>
      <c r="G196" s="226"/>
    </row>
    <row r="197" ht="24.95" customHeight="true" spans="1:7">
      <c r="A197" s="214" t="s">
        <v>428</v>
      </c>
      <c r="B197" s="213">
        <v>0</v>
      </c>
      <c r="C197" s="213"/>
      <c r="D197" s="213">
        <v>0</v>
      </c>
      <c r="E197" s="225"/>
      <c r="F197" s="229"/>
      <c r="G197" s="226"/>
    </row>
    <row r="198" ht="24.95" customHeight="true" spans="1:7">
      <c r="A198" s="215" t="s">
        <v>321</v>
      </c>
      <c r="B198" s="216"/>
      <c r="C198" s="216"/>
      <c r="D198" s="172">
        <v>0</v>
      </c>
      <c r="E198" s="227"/>
      <c r="F198" s="228"/>
      <c r="G198" s="226"/>
    </row>
    <row r="199" ht="24.95" customHeight="true" spans="1:7">
      <c r="A199" s="215" t="s">
        <v>322</v>
      </c>
      <c r="B199" s="216"/>
      <c r="C199" s="216"/>
      <c r="D199" s="172">
        <v>0</v>
      </c>
      <c r="E199" s="227"/>
      <c r="F199" s="228"/>
      <c r="G199" s="226"/>
    </row>
    <row r="200" ht="24.95" customHeight="true" spans="1:7">
      <c r="A200" s="215" t="s">
        <v>323</v>
      </c>
      <c r="B200" s="216"/>
      <c r="C200" s="216"/>
      <c r="D200" s="172">
        <v>0</v>
      </c>
      <c r="E200" s="227"/>
      <c r="F200" s="228"/>
      <c r="G200" s="226"/>
    </row>
    <row r="201" ht="24.95" customHeight="true" spans="1:7">
      <c r="A201" s="215" t="s">
        <v>330</v>
      </c>
      <c r="B201" s="216"/>
      <c r="C201" s="216"/>
      <c r="D201" s="172">
        <v>0</v>
      </c>
      <c r="E201" s="227"/>
      <c r="F201" s="228"/>
      <c r="G201" s="226"/>
    </row>
    <row r="202" ht="24.95" customHeight="true" spans="1:7">
      <c r="A202" s="215" t="s">
        <v>429</v>
      </c>
      <c r="B202" s="216"/>
      <c r="C202" s="216"/>
      <c r="D202" s="172">
        <v>0</v>
      </c>
      <c r="E202" s="227"/>
      <c r="F202" s="228"/>
      <c r="G202" s="226"/>
    </row>
    <row r="203" ht="24.95" customHeight="true" spans="1:7">
      <c r="A203" s="214" t="s">
        <v>430</v>
      </c>
      <c r="B203" s="213">
        <v>467</v>
      </c>
      <c r="C203" s="213">
        <v>347.12</v>
      </c>
      <c r="D203" s="213">
        <v>369</v>
      </c>
      <c r="E203" s="225">
        <v>106.303295690251</v>
      </c>
      <c r="F203" s="229"/>
      <c r="G203" s="226"/>
    </row>
    <row r="204" ht="24.95" customHeight="true" spans="1:7">
      <c r="A204" s="215" t="s">
        <v>321</v>
      </c>
      <c r="B204" s="216">
        <v>390</v>
      </c>
      <c r="C204" s="216">
        <v>256.04</v>
      </c>
      <c r="D204" s="172">
        <v>272</v>
      </c>
      <c r="E204" s="227">
        <v>106.233401031089</v>
      </c>
      <c r="F204" s="228"/>
      <c r="G204" s="226"/>
    </row>
    <row r="205" ht="24.95" customHeight="true" spans="1:7">
      <c r="A205" s="215" t="s">
        <v>322</v>
      </c>
      <c r="B205" s="216"/>
      <c r="C205" s="216"/>
      <c r="D205" s="172">
        <v>0</v>
      </c>
      <c r="E205" s="227"/>
      <c r="F205" s="228"/>
      <c r="G205" s="226"/>
    </row>
    <row r="206" ht="24.95" customHeight="true" spans="1:7">
      <c r="A206" s="215" t="s">
        <v>323</v>
      </c>
      <c r="B206" s="216"/>
      <c r="C206" s="216"/>
      <c r="D206" s="172">
        <v>0</v>
      </c>
      <c r="E206" s="227"/>
      <c r="F206" s="228"/>
      <c r="G206" s="226"/>
    </row>
    <row r="207" ht="24.95" customHeight="true" spans="1:7">
      <c r="A207" s="215" t="s">
        <v>330</v>
      </c>
      <c r="B207" s="216">
        <v>77</v>
      </c>
      <c r="C207" s="216">
        <v>91.08</v>
      </c>
      <c r="D207" s="172">
        <v>97</v>
      </c>
      <c r="E207" s="227">
        <v>106.499780412824</v>
      </c>
      <c r="F207" s="228"/>
      <c r="G207" s="226"/>
    </row>
    <row r="208" ht="24.95" customHeight="true" spans="1:7">
      <c r="A208" s="215" t="s">
        <v>431</v>
      </c>
      <c r="B208" s="216">
        <v>0</v>
      </c>
      <c r="C208" s="216"/>
      <c r="D208" s="172">
        <v>0</v>
      </c>
      <c r="E208" s="227"/>
      <c r="F208" s="228"/>
      <c r="G208" s="226"/>
    </row>
    <row r="209" ht="24.95" customHeight="true" spans="1:7">
      <c r="A209" s="214" t="s">
        <v>432</v>
      </c>
      <c r="B209" s="213">
        <v>0</v>
      </c>
      <c r="C209" s="213"/>
      <c r="D209" s="213">
        <v>0</v>
      </c>
      <c r="E209" s="225"/>
      <c r="F209" s="229"/>
      <c r="G209" s="226"/>
    </row>
    <row r="210" ht="24.95" customHeight="true" spans="1:7">
      <c r="A210" s="215" t="s">
        <v>321</v>
      </c>
      <c r="B210" s="216">
        <v>0</v>
      </c>
      <c r="C210" s="216"/>
      <c r="D210" s="172">
        <v>0</v>
      </c>
      <c r="E210" s="227"/>
      <c r="F210" s="228"/>
      <c r="G210" s="226"/>
    </row>
    <row r="211" ht="24.95" customHeight="true" spans="1:7">
      <c r="A211" s="215" t="s">
        <v>322</v>
      </c>
      <c r="B211" s="222">
        <v>0</v>
      </c>
      <c r="C211" s="222"/>
      <c r="D211" s="172">
        <v>0</v>
      </c>
      <c r="E211" s="224"/>
      <c r="F211" s="228"/>
      <c r="G211" s="226"/>
    </row>
    <row r="212" ht="24.95" customHeight="true" spans="1:7">
      <c r="A212" s="215" t="s">
        <v>323</v>
      </c>
      <c r="B212" s="216">
        <v>0</v>
      </c>
      <c r="C212" s="216"/>
      <c r="D212" s="172">
        <v>0</v>
      </c>
      <c r="E212" s="227"/>
      <c r="F212" s="228"/>
      <c r="G212" s="226"/>
    </row>
    <row r="213" ht="24.95" customHeight="true" spans="1:7">
      <c r="A213" s="215" t="s">
        <v>433</v>
      </c>
      <c r="B213" s="216">
        <v>0</v>
      </c>
      <c r="C213" s="216"/>
      <c r="D213" s="172">
        <v>0</v>
      </c>
      <c r="E213" s="227"/>
      <c r="F213" s="228"/>
      <c r="G213" s="226"/>
    </row>
    <row r="214" ht="24.95" customHeight="true" spans="1:7">
      <c r="A214" s="215" t="s">
        <v>330</v>
      </c>
      <c r="B214" s="216">
        <v>0</v>
      </c>
      <c r="C214" s="216"/>
      <c r="D214" s="172">
        <v>0</v>
      </c>
      <c r="E214" s="227"/>
      <c r="F214" s="228"/>
      <c r="G214" s="226"/>
    </row>
    <row r="215" ht="24.95" customHeight="true" spans="1:7">
      <c r="A215" s="215" t="s">
        <v>434</v>
      </c>
      <c r="B215" s="216">
        <v>0</v>
      </c>
      <c r="C215" s="216"/>
      <c r="D215" s="172">
        <v>0</v>
      </c>
      <c r="E215" s="227"/>
      <c r="F215" s="228"/>
      <c r="G215" s="226"/>
    </row>
    <row r="216" ht="24.95" customHeight="true" spans="1:7">
      <c r="A216" s="214" t="s">
        <v>435</v>
      </c>
      <c r="B216" s="213">
        <v>8118</v>
      </c>
      <c r="C216" s="213">
        <v>6972.25</v>
      </c>
      <c r="D216" s="213">
        <v>7265</v>
      </c>
      <c r="E216" s="225">
        <v>104.198788052637</v>
      </c>
      <c r="F216" s="229"/>
      <c r="G216" s="226"/>
    </row>
    <row r="217" ht="24.95" customHeight="true" spans="1:7">
      <c r="A217" s="215" t="s">
        <v>321</v>
      </c>
      <c r="B217" s="216">
        <v>4235</v>
      </c>
      <c r="C217" s="216">
        <v>2865.42</v>
      </c>
      <c r="D217" s="172">
        <v>3063</v>
      </c>
      <c r="E217" s="227">
        <v>106.89532424566</v>
      </c>
      <c r="F217" s="228"/>
      <c r="G217" s="226"/>
    </row>
    <row r="218" ht="24.95" customHeight="true" spans="1:7">
      <c r="A218" s="215" t="s">
        <v>322</v>
      </c>
      <c r="B218" s="216">
        <v>39</v>
      </c>
      <c r="C218" s="216">
        <v>170.21</v>
      </c>
      <c r="D218" s="172">
        <v>170</v>
      </c>
      <c r="E218" s="227">
        <v>99.8766229951237</v>
      </c>
      <c r="F218" s="228"/>
      <c r="G218" s="226"/>
    </row>
    <row r="219" ht="24.95" customHeight="true" spans="1:7">
      <c r="A219" s="215" t="s">
        <v>323</v>
      </c>
      <c r="B219" s="216"/>
      <c r="C219" s="216"/>
      <c r="D219" s="172">
        <v>0</v>
      </c>
      <c r="E219" s="227"/>
      <c r="F219" s="228"/>
      <c r="G219" s="226"/>
    </row>
    <row r="220" ht="24.95" customHeight="true" spans="1:7">
      <c r="A220" s="215" t="s">
        <v>436</v>
      </c>
      <c r="B220" s="216"/>
      <c r="C220" s="216"/>
      <c r="D220" s="172">
        <v>0</v>
      </c>
      <c r="E220" s="227"/>
      <c r="F220" s="228"/>
      <c r="G220" s="226"/>
    </row>
    <row r="221" ht="24.95" customHeight="true" spans="1:7">
      <c r="A221" s="215" t="s">
        <v>437</v>
      </c>
      <c r="B221" s="216">
        <v>120</v>
      </c>
      <c r="C221" s="216">
        <v>81.08</v>
      </c>
      <c r="D221" s="172">
        <v>81</v>
      </c>
      <c r="E221" s="227">
        <v>99.9013320177602</v>
      </c>
      <c r="F221" s="228"/>
      <c r="G221" s="226"/>
    </row>
    <row r="222" ht="24.95" customHeight="true" spans="1:7">
      <c r="A222" s="215" t="s">
        <v>362</v>
      </c>
      <c r="B222" s="216"/>
      <c r="C222" s="216"/>
      <c r="D222" s="172">
        <v>0</v>
      </c>
      <c r="E222" s="227"/>
      <c r="F222" s="228"/>
      <c r="G222" s="226"/>
    </row>
    <row r="223" ht="24.95" customHeight="true" spans="1:7">
      <c r="A223" s="215" t="s">
        <v>438</v>
      </c>
      <c r="B223" s="216"/>
      <c r="C223" s="216"/>
      <c r="D223" s="172">
        <v>0</v>
      </c>
      <c r="E223" s="227"/>
      <c r="F223" s="228"/>
      <c r="G223" s="226"/>
    </row>
    <row r="224" ht="24.95" customHeight="true" spans="1:7">
      <c r="A224" s="215" t="s">
        <v>439</v>
      </c>
      <c r="B224" s="216"/>
      <c r="C224" s="216"/>
      <c r="D224" s="172">
        <v>0</v>
      </c>
      <c r="E224" s="227"/>
      <c r="F224" s="228"/>
      <c r="G224" s="226"/>
    </row>
    <row r="225" ht="24.95" customHeight="true" spans="1:7">
      <c r="A225" s="215" t="s">
        <v>440</v>
      </c>
      <c r="B225" s="216"/>
      <c r="C225" s="216"/>
      <c r="D225" s="172">
        <v>0</v>
      </c>
      <c r="E225" s="227"/>
      <c r="F225" s="228"/>
      <c r="G225" s="226"/>
    </row>
    <row r="226" ht="24.95" customHeight="true" spans="1:7">
      <c r="A226" s="215" t="s">
        <v>441</v>
      </c>
      <c r="B226" s="216"/>
      <c r="C226" s="216"/>
      <c r="D226" s="172">
        <v>0</v>
      </c>
      <c r="E226" s="227"/>
      <c r="F226" s="228"/>
      <c r="G226" s="226"/>
    </row>
    <row r="227" ht="24.95" customHeight="true" spans="1:7">
      <c r="A227" s="215" t="s">
        <v>442</v>
      </c>
      <c r="B227" s="216"/>
      <c r="C227" s="216"/>
      <c r="D227" s="172">
        <v>0</v>
      </c>
      <c r="E227" s="227"/>
      <c r="F227" s="228"/>
      <c r="G227" s="226"/>
    </row>
    <row r="228" ht="24.95" customHeight="true" spans="1:7">
      <c r="A228" s="215" t="s">
        <v>443</v>
      </c>
      <c r="B228" s="216"/>
      <c r="C228" s="216"/>
      <c r="D228" s="172">
        <v>0</v>
      </c>
      <c r="E228" s="227"/>
      <c r="F228" s="228"/>
      <c r="G228" s="226"/>
    </row>
    <row r="229" ht="24.95" customHeight="true" spans="1:7">
      <c r="A229" s="215" t="s">
        <v>330</v>
      </c>
      <c r="B229" s="216">
        <v>3664</v>
      </c>
      <c r="C229" s="216">
        <v>3759.01</v>
      </c>
      <c r="D229" s="172">
        <v>3854</v>
      </c>
      <c r="E229" s="227">
        <v>102.526995139678</v>
      </c>
      <c r="F229" s="228"/>
      <c r="G229" s="226"/>
    </row>
    <row r="230" ht="24.95" customHeight="true" spans="1:7">
      <c r="A230" s="215" t="s">
        <v>444</v>
      </c>
      <c r="B230" s="216">
        <v>60</v>
      </c>
      <c r="C230" s="216">
        <v>96.52</v>
      </c>
      <c r="D230" s="172">
        <v>97</v>
      </c>
      <c r="E230" s="227">
        <v>100.49730625777</v>
      </c>
      <c r="F230" s="228"/>
      <c r="G230" s="226"/>
    </row>
    <row r="231" ht="24.95" customHeight="true" spans="1:7">
      <c r="A231" s="214" t="s">
        <v>445</v>
      </c>
      <c r="B231" s="213">
        <v>9470</v>
      </c>
      <c r="C231" s="213">
        <v>8296</v>
      </c>
      <c r="D231" s="213">
        <v>1527</v>
      </c>
      <c r="E231" s="225">
        <v>18.4</v>
      </c>
      <c r="F231" s="229"/>
      <c r="G231" s="226"/>
    </row>
    <row r="232" ht="24.95" customHeight="true" spans="1:7">
      <c r="A232" s="215" t="s">
        <v>446</v>
      </c>
      <c r="B232" s="216">
        <v>0</v>
      </c>
      <c r="C232" s="216"/>
      <c r="D232" s="172">
        <v>0</v>
      </c>
      <c r="E232" s="227"/>
      <c r="F232" s="228"/>
      <c r="G232" s="226"/>
    </row>
    <row r="233" ht="24.95" customHeight="true" spans="1:7">
      <c r="A233" s="215" t="s">
        <v>447</v>
      </c>
      <c r="B233" s="230">
        <v>9470</v>
      </c>
      <c r="C233" s="230">
        <v>8296</v>
      </c>
      <c r="D233" s="172">
        <v>1527</v>
      </c>
      <c r="E233" s="227">
        <v>18.4</v>
      </c>
      <c r="F233" s="228"/>
      <c r="G233" s="226"/>
    </row>
    <row r="234" ht="24.95" customHeight="true" spans="1:7">
      <c r="A234" s="214" t="s">
        <v>448</v>
      </c>
      <c r="B234" s="213">
        <v>0</v>
      </c>
      <c r="C234" s="213"/>
      <c r="D234" s="213">
        <v>0</v>
      </c>
      <c r="E234" s="225"/>
      <c r="F234" s="225"/>
      <c r="G234" s="226"/>
    </row>
    <row r="235" ht="24.95" customHeight="true" spans="1:7">
      <c r="A235" s="214" t="s">
        <v>449</v>
      </c>
      <c r="B235" s="213">
        <v>0</v>
      </c>
      <c r="C235" s="213"/>
      <c r="D235" s="213">
        <v>0</v>
      </c>
      <c r="E235" s="225"/>
      <c r="F235" s="229"/>
      <c r="G235" s="226"/>
    </row>
    <row r="236" ht="24.95" customHeight="true" spans="1:7">
      <c r="A236" s="215" t="s">
        <v>321</v>
      </c>
      <c r="B236" s="216"/>
      <c r="C236" s="216"/>
      <c r="D236" s="172">
        <v>0</v>
      </c>
      <c r="E236" s="227"/>
      <c r="F236" s="228"/>
      <c r="G236" s="226"/>
    </row>
    <row r="237" ht="24.95" customHeight="true" spans="1:7">
      <c r="A237" s="215" t="s">
        <v>322</v>
      </c>
      <c r="B237" s="216"/>
      <c r="C237" s="216"/>
      <c r="D237" s="172">
        <v>0</v>
      </c>
      <c r="E237" s="227"/>
      <c r="F237" s="228"/>
      <c r="G237" s="226"/>
    </row>
    <row r="238" ht="24.95" customHeight="true" spans="1:7">
      <c r="A238" s="215" t="s">
        <v>323</v>
      </c>
      <c r="B238" s="216"/>
      <c r="C238" s="216"/>
      <c r="D238" s="172">
        <v>0</v>
      </c>
      <c r="E238" s="227"/>
      <c r="F238" s="228"/>
      <c r="G238" s="226"/>
    </row>
    <row r="239" ht="24.95" customHeight="true" spans="1:7">
      <c r="A239" s="215" t="s">
        <v>416</v>
      </c>
      <c r="B239" s="216"/>
      <c r="C239" s="216"/>
      <c r="D239" s="172">
        <v>0</v>
      </c>
      <c r="E239" s="227"/>
      <c r="F239" s="228"/>
      <c r="G239" s="226"/>
    </row>
    <row r="240" ht="24.95" customHeight="true" spans="1:7">
      <c r="A240" s="215" t="s">
        <v>330</v>
      </c>
      <c r="B240" s="216"/>
      <c r="C240" s="216"/>
      <c r="D240" s="172">
        <v>0</v>
      </c>
      <c r="E240" s="227"/>
      <c r="F240" s="228"/>
      <c r="G240" s="226"/>
    </row>
    <row r="241" ht="24.95" customHeight="true" spans="1:7">
      <c r="A241" s="215" t="s">
        <v>450</v>
      </c>
      <c r="B241" s="216"/>
      <c r="C241" s="216"/>
      <c r="D241" s="172">
        <v>0</v>
      </c>
      <c r="E241" s="227"/>
      <c r="F241" s="228"/>
      <c r="G241" s="226"/>
    </row>
    <row r="242" ht="24.95" customHeight="true" spans="1:7">
      <c r="A242" s="214" t="s">
        <v>451</v>
      </c>
      <c r="B242" s="213">
        <v>0</v>
      </c>
      <c r="C242" s="213"/>
      <c r="D242" s="213">
        <v>0</v>
      </c>
      <c r="E242" s="225"/>
      <c r="F242" s="229"/>
      <c r="G242" s="226"/>
    </row>
    <row r="243" ht="24.95" customHeight="true" spans="1:7">
      <c r="A243" s="215" t="s">
        <v>452</v>
      </c>
      <c r="B243" s="216"/>
      <c r="C243" s="216"/>
      <c r="D243" s="172">
        <v>0</v>
      </c>
      <c r="E243" s="227"/>
      <c r="F243" s="228"/>
      <c r="G243" s="226"/>
    </row>
    <row r="244" ht="24.95" customHeight="true" spans="1:7">
      <c r="A244" s="215" t="s">
        <v>453</v>
      </c>
      <c r="B244" s="222"/>
      <c r="C244" s="222"/>
      <c r="D244" s="172">
        <v>0</v>
      </c>
      <c r="E244" s="224"/>
      <c r="F244" s="228"/>
      <c r="G244" s="226"/>
    </row>
    <row r="245" ht="24.95" customHeight="true" spans="1:7">
      <c r="A245" s="214" t="s">
        <v>454</v>
      </c>
      <c r="B245" s="213">
        <v>0</v>
      </c>
      <c r="C245" s="213"/>
      <c r="D245" s="213">
        <v>0</v>
      </c>
      <c r="E245" s="225"/>
      <c r="F245" s="229"/>
      <c r="G245" s="226"/>
    </row>
    <row r="246" ht="24.95" customHeight="true" spans="1:7">
      <c r="A246" s="215" t="s">
        <v>455</v>
      </c>
      <c r="B246" s="216"/>
      <c r="C246" s="216"/>
      <c r="D246" s="172">
        <v>0</v>
      </c>
      <c r="E246" s="227"/>
      <c r="F246" s="228"/>
      <c r="G246" s="226"/>
    </row>
    <row r="247" ht="24.95" customHeight="true" spans="1:7">
      <c r="A247" s="215" t="s">
        <v>456</v>
      </c>
      <c r="B247" s="222">
        <v>0</v>
      </c>
      <c r="C247" s="222"/>
      <c r="D247" s="172">
        <v>0</v>
      </c>
      <c r="E247" s="224"/>
      <c r="F247" s="228"/>
      <c r="G247" s="226"/>
    </row>
    <row r="248" ht="24.95" customHeight="true" spans="1:7">
      <c r="A248" s="214" t="s">
        <v>457</v>
      </c>
      <c r="B248" s="213">
        <v>0</v>
      </c>
      <c r="C248" s="213"/>
      <c r="D248" s="213">
        <v>0</v>
      </c>
      <c r="E248" s="225"/>
      <c r="F248" s="229"/>
      <c r="G248" s="226"/>
    </row>
    <row r="249" ht="24.95" customHeight="true" spans="1:7">
      <c r="A249" s="215" t="s">
        <v>458</v>
      </c>
      <c r="B249" s="216">
        <v>0</v>
      </c>
      <c r="C249" s="216"/>
      <c r="D249" s="172">
        <v>0</v>
      </c>
      <c r="E249" s="227"/>
      <c r="F249" s="228"/>
      <c r="G249" s="226"/>
    </row>
    <row r="250" ht="24.95" customHeight="true" spans="1:7">
      <c r="A250" s="215" t="s">
        <v>459</v>
      </c>
      <c r="B250" s="216"/>
      <c r="C250" s="216"/>
      <c r="D250" s="172">
        <v>0</v>
      </c>
      <c r="E250" s="227"/>
      <c r="F250" s="228"/>
      <c r="G250" s="226"/>
    </row>
    <row r="251" ht="24.95" customHeight="true" spans="1:7">
      <c r="A251" s="215" t="s">
        <v>460</v>
      </c>
      <c r="B251" s="216"/>
      <c r="C251" s="216"/>
      <c r="D251" s="172">
        <v>0</v>
      </c>
      <c r="E251" s="227"/>
      <c r="F251" s="228"/>
      <c r="G251" s="226"/>
    </row>
    <row r="252" ht="24.95" customHeight="true" spans="1:7">
      <c r="A252" s="215" t="s">
        <v>461</v>
      </c>
      <c r="B252" s="216"/>
      <c r="C252" s="216"/>
      <c r="D252" s="172">
        <v>0</v>
      </c>
      <c r="E252" s="227"/>
      <c r="F252" s="228"/>
      <c r="G252" s="226"/>
    </row>
    <row r="253" ht="24.95" customHeight="true" spans="1:7">
      <c r="A253" s="215" t="s">
        <v>462</v>
      </c>
      <c r="B253" s="216"/>
      <c r="C253" s="216"/>
      <c r="D253" s="172">
        <v>0</v>
      </c>
      <c r="E253" s="227"/>
      <c r="F253" s="228"/>
      <c r="G253" s="226"/>
    </row>
    <row r="254" ht="24.95" customHeight="true" spans="1:7">
      <c r="A254" s="214" t="s">
        <v>463</v>
      </c>
      <c r="B254" s="213">
        <v>0</v>
      </c>
      <c r="C254" s="213"/>
      <c r="D254" s="213">
        <v>0</v>
      </c>
      <c r="E254" s="225"/>
      <c r="F254" s="229"/>
      <c r="G254" s="226"/>
    </row>
    <row r="255" ht="24.95" customHeight="true" spans="1:7">
      <c r="A255" s="215" t="s">
        <v>464</v>
      </c>
      <c r="B255" s="222"/>
      <c r="C255" s="222"/>
      <c r="D255" s="172">
        <v>0</v>
      </c>
      <c r="E255" s="224"/>
      <c r="F255" s="228"/>
      <c r="G255" s="226"/>
    </row>
    <row r="256" ht="24.95" customHeight="true" spans="1:7">
      <c r="A256" s="215" t="s">
        <v>465</v>
      </c>
      <c r="B256" s="216"/>
      <c r="C256" s="216"/>
      <c r="D256" s="172">
        <v>0</v>
      </c>
      <c r="E256" s="227"/>
      <c r="F256" s="228"/>
      <c r="G256" s="226"/>
    </row>
    <row r="257" ht="24.95" customHeight="true" spans="1:7">
      <c r="A257" s="215" t="s">
        <v>466</v>
      </c>
      <c r="B257" s="216"/>
      <c r="C257" s="216"/>
      <c r="D257" s="172">
        <v>0</v>
      </c>
      <c r="E257" s="227"/>
      <c r="F257" s="228"/>
      <c r="G257" s="226"/>
    </row>
    <row r="258" ht="24.95" customHeight="true" spans="1:7">
      <c r="A258" s="215" t="s">
        <v>467</v>
      </c>
      <c r="B258" s="222"/>
      <c r="C258" s="222"/>
      <c r="D258" s="172">
        <v>0</v>
      </c>
      <c r="E258" s="224"/>
      <c r="F258" s="228"/>
      <c r="G258" s="226"/>
    </row>
    <row r="259" ht="24.95" customHeight="true" spans="1:7">
      <c r="A259" s="214" t="s">
        <v>468</v>
      </c>
      <c r="B259" s="213">
        <v>0</v>
      </c>
      <c r="C259" s="213"/>
      <c r="D259" s="213">
        <v>0</v>
      </c>
      <c r="E259" s="225"/>
      <c r="F259" s="229"/>
      <c r="G259" s="226"/>
    </row>
    <row r="260" ht="24.95" customHeight="true" spans="1:7">
      <c r="A260" s="215" t="s">
        <v>469</v>
      </c>
      <c r="B260" s="216"/>
      <c r="C260" s="216"/>
      <c r="D260" s="172">
        <v>0</v>
      </c>
      <c r="E260" s="227"/>
      <c r="F260" s="228"/>
      <c r="G260" s="226"/>
    </row>
    <row r="261" ht="24.95" customHeight="true" spans="1:7">
      <c r="A261" s="214" t="s">
        <v>470</v>
      </c>
      <c r="B261" s="213">
        <v>0</v>
      </c>
      <c r="C261" s="213"/>
      <c r="D261" s="213">
        <v>0</v>
      </c>
      <c r="E261" s="225"/>
      <c r="F261" s="229"/>
      <c r="G261" s="226"/>
    </row>
    <row r="262" ht="24.95" customHeight="true" spans="1:7">
      <c r="A262" s="215" t="s">
        <v>471</v>
      </c>
      <c r="B262" s="216"/>
      <c r="C262" s="216"/>
      <c r="D262" s="172">
        <v>0</v>
      </c>
      <c r="E262" s="227"/>
      <c r="F262" s="228"/>
      <c r="G262" s="226"/>
    </row>
    <row r="263" ht="24.95" customHeight="true" spans="1:7">
      <c r="A263" s="215" t="s">
        <v>472</v>
      </c>
      <c r="B263" s="216"/>
      <c r="C263" s="216"/>
      <c r="D263" s="172">
        <v>0</v>
      </c>
      <c r="E263" s="227"/>
      <c r="F263" s="228"/>
      <c r="G263" s="226"/>
    </row>
    <row r="264" ht="24.95" customHeight="true" spans="1:7">
      <c r="A264" s="215" t="s">
        <v>473</v>
      </c>
      <c r="B264" s="216"/>
      <c r="C264" s="216"/>
      <c r="D264" s="172">
        <v>0</v>
      </c>
      <c r="E264" s="227"/>
      <c r="F264" s="228"/>
      <c r="G264" s="226"/>
    </row>
    <row r="265" ht="24.95" customHeight="true" spans="1:7">
      <c r="A265" s="215" t="s">
        <v>474</v>
      </c>
      <c r="B265" s="216"/>
      <c r="C265" s="216"/>
      <c r="D265" s="172">
        <v>0</v>
      </c>
      <c r="E265" s="227"/>
      <c r="F265" s="228"/>
      <c r="G265" s="226"/>
    </row>
    <row r="266" ht="24.95" customHeight="true" spans="1:7">
      <c r="A266" s="214" t="s">
        <v>475</v>
      </c>
      <c r="B266" s="213">
        <v>0</v>
      </c>
      <c r="C266" s="213"/>
      <c r="D266" s="213">
        <v>0</v>
      </c>
      <c r="E266" s="225"/>
      <c r="F266" s="229"/>
      <c r="G266" s="226"/>
    </row>
    <row r="267" ht="24.95" customHeight="true" spans="1:7">
      <c r="A267" s="215" t="s">
        <v>321</v>
      </c>
      <c r="B267" s="222"/>
      <c r="C267" s="222"/>
      <c r="D267" s="172">
        <v>0</v>
      </c>
      <c r="E267" s="224"/>
      <c r="F267" s="228"/>
      <c r="G267" s="226"/>
    </row>
    <row r="268" ht="24.95" customHeight="true" spans="1:7">
      <c r="A268" s="215" t="s">
        <v>322</v>
      </c>
      <c r="B268" s="216"/>
      <c r="C268" s="216"/>
      <c r="D268" s="172">
        <v>0</v>
      </c>
      <c r="E268" s="227"/>
      <c r="F268" s="228"/>
      <c r="G268" s="226"/>
    </row>
    <row r="269" ht="24.95" customHeight="true" spans="1:7">
      <c r="A269" s="215" t="s">
        <v>323</v>
      </c>
      <c r="B269" s="216"/>
      <c r="C269" s="216"/>
      <c r="D269" s="172">
        <v>0</v>
      </c>
      <c r="E269" s="227"/>
      <c r="F269" s="228"/>
      <c r="G269" s="226"/>
    </row>
    <row r="270" ht="24.95" customHeight="true" spans="1:7">
      <c r="A270" s="215" t="s">
        <v>330</v>
      </c>
      <c r="B270" s="216"/>
      <c r="C270" s="216"/>
      <c r="D270" s="172">
        <v>0</v>
      </c>
      <c r="E270" s="227"/>
      <c r="F270" s="228"/>
      <c r="G270" s="226"/>
    </row>
    <row r="271" ht="24.95" customHeight="true" spans="1:7">
      <c r="A271" s="215" t="s">
        <v>476</v>
      </c>
      <c r="B271" s="222"/>
      <c r="C271" s="222"/>
      <c r="D271" s="172">
        <v>0</v>
      </c>
      <c r="E271" s="224"/>
      <c r="F271" s="228"/>
      <c r="G271" s="226"/>
    </row>
    <row r="272" ht="24.95" customHeight="true" spans="1:7">
      <c r="A272" s="214" t="s">
        <v>477</v>
      </c>
      <c r="B272" s="213">
        <v>0</v>
      </c>
      <c r="C272" s="213"/>
      <c r="D272" s="213">
        <v>0</v>
      </c>
      <c r="E272" s="225"/>
      <c r="F272" s="229"/>
      <c r="G272" s="226"/>
    </row>
    <row r="273" ht="24.95" customHeight="true" spans="1:7">
      <c r="A273" s="215" t="s">
        <v>478</v>
      </c>
      <c r="B273" s="222"/>
      <c r="C273" s="222"/>
      <c r="D273" s="172">
        <v>0</v>
      </c>
      <c r="E273" s="224"/>
      <c r="F273" s="228"/>
      <c r="G273" s="226"/>
    </row>
    <row r="274" ht="24.95" customHeight="true" spans="1:7">
      <c r="A274" s="214" t="s">
        <v>479</v>
      </c>
      <c r="B274" s="213">
        <v>664</v>
      </c>
      <c r="C274" s="213">
        <v>754.85</v>
      </c>
      <c r="D274" s="213">
        <v>767</v>
      </c>
      <c r="E274" s="225">
        <v>101.609591309532</v>
      </c>
      <c r="F274" s="225">
        <v>77.0854271356784</v>
      </c>
      <c r="G274" s="226"/>
    </row>
    <row r="275" ht="24.95" customHeight="true" spans="1:7">
      <c r="A275" s="214" t="s">
        <v>480</v>
      </c>
      <c r="B275" s="213">
        <v>0</v>
      </c>
      <c r="C275" s="213"/>
      <c r="D275" s="213">
        <v>0</v>
      </c>
      <c r="E275" s="225"/>
      <c r="F275" s="229"/>
      <c r="G275" s="226"/>
    </row>
    <row r="276" ht="24.95" customHeight="true" spans="1:7">
      <c r="A276" s="215" t="s">
        <v>481</v>
      </c>
      <c r="B276" s="216"/>
      <c r="C276" s="216"/>
      <c r="D276" s="172">
        <v>0</v>
      </c>
      <c r="E276" s="227"/>
      <c r="F276" s="228"/>
      <c r="G276" s="226"/>
    </row>
    <row r="277" ht="24.95" customHeight="true" spans="1:7">
      <c r="A277" s="214" t="s">
        <v>482</v>
      </c>
      <c r="B277" s="213">
        <v>0</v>
      </c>
      <c r="C277" s="213"/>
      <c r="D277" s="213">
        <v>0</v>
      </c>
      <c r="E277" s="225"/>
      <c r="F277" s="229"/>
      <c r="G277" s="226"/>
    </row>
    <row r="278" ht="24.95" customHeight="true" spans="1:7">
      <c r="A278" s="215" t="s">
        <v>483</v>
      </c>
      <c r="B278" s="222"/>
      <c r="C278" s="222"/>
      <c r="D278" s="172">
        <v>0</v>
      </c>
      <c r="E278" s="224"/>
      <c r="F278" s="228"/>
      <c r="G278" s="226"/>
    </row>
    <row r="279" ht="24.95" customHeight="true" spans="1:7">
      <c r="A279" s="214" t="s">
        <v>484</v>
      </c>
      <c r="B279" s="213">
        <v>0</v>
      </c>
      <c r="C279" s="213"/>
      <c r="D279" s="213">
        <v>0</v>
      </c>
      <c r="E279" s="225"/>
      <c r="F279" s="229"/>
      <c r="G279" s="226"/>
    </row>
    <row r="280" ht="24.95" customHeight="true" spans="1:7">
      <c r="A280" s="215" t="s">
        <v>485</v>
      </c>
      <c r="B280" s="216"/>
      <c r="C280" s="216"/>
      <c r="D280" s="172">
        <v>0</v>
      </c>
      <c r="E280" s="227"/>
      <c r="F280" s="228"/>
      <c r="G280" s="226"/>
    </row>
    <row r="281" ht="24.95" customHeight="true" spans="1:7">
      <c r="A281" s="214" t="s">
        <v>486</v>
      </c>
      <c r="B281" s="213">
        <v>664</v>
      </c>
      <c r="C281" s="213">
        <v>754.85</v>
      </c>
      <c r="D281" s="213">
        <v>767</v>
      </c>
      <c r="E281" s="225">
        <v>101.609591309532</v>
      </c>
      <c r="F281" s="229"/>
      <c r="G281" s="226"/>
    </row>
    <row r="282" ht="24.95" customHeight="true" spans="1:7">
      <c r="A282" s="215" t="s">
        <v>487</v>
      </c>
      <c r="B282" s="216"/>
      <c r="C282" s="216">
        <v>16.7</v>
      </c>
      <c r="D282" s="172">
        <v>17</v>
      </c>
      <c r="E282" s="227">
        <v>101.796407185629</v>
      </c>
      <c r="F282" s="228"/>
      <c r="G282" s="226"/>
    </row>
    <row r="283" ht="24.95" customHeight="true" spans="1:7">
      <c r="A283" s="215" t="s">
        <v>488</v>
      </c>
      <c r="B283" s="216">
        <v>0</v>
      </c>
      <c r="C283" s="216"/>
      <c r="D283" s="172">
        <v>0</v>
      </c>
      <c r="E283" s="227"/>
      <c r="F283" s="228"/>
      <c r="G283" s="226"/>
    </row>
    <row r="284" ht="24.95" customHeight="true" spans="1:7">
      <c r="A284" s="215" t="s">
        <v>489</v>
      </c>
      <c r="B284" s="216">
        <v>664</v>
      </c>
      <c r="C284" s="216">
        <v>537.25</v>
      </c>
      <c r="D284" s="172">
        <v>549</v>
      </c>
      <c r="E284" s="227">
        <v>102.187063750582</v>
      </c>
      <c r="F284" s="228"/>
      <c r="G284" s="226"/>
    </row>
    <row r="285" ht="24.95" customHeight="true" spans="1:7">
      <c r="A285" s="215" t="s">
        <v>490</v>
      </c>
      <c r="B285" s="216">
        <v>0</v>
      </c>
      <c r="C285" s="216"/>
      <c r="D285" s="172">
        <v>0</v>
      </c>
      <c r="E285" s="227"/>
      <c r="F285" s="228"/>
      <c r="G285" s="226"/>
    </row>
    <row r="286" ht="24.95" customHeight="true" spans="1:7">
      <c r="A286" s="215" t="s">
        <v>491</v>
      </c>
      <c r="B286" s="216">
        <v>0</v>
      </c>
      <c r="C286" s="216"/>
      <c r="D286" s="172">
        <v>0</v>
      </c>
      <c r="E286" s="227"/>
      <c r="F286" s="228"/>
      <c r="G286" s="226"/>
    </row>
    <row r="287" ht="24.95" customHeight="true" spans="1:7">
      <c r="A287" s="215" t="s">
        <v>492</v>
      </c>
      <c r="B287" s="216">
        <v>0</v>
      </c>
      <c r="C287" s="216"/>
      <c r="D287" s="172">
        <v>0</v>
      </c>
      <c r="E287" s="227"/>
      <c r="F287" s="228"/>
      <c r="G287" s="226"/>
    </row>
    <row r="288" ht="24.95" customHeight="true" spans="1:7">
      <c r="A288" s="215" t="s">
        <v>493</v>
      </c>
      <c r="B288" s="216"/>
      <c r="C288" s="216">
        <v>200.9</v>
      </c>
      <c r="D288" s="172">
        <v>201</v>
      </c>
      <c r="E288" s="227">
        <v>100.049776007964</v>
      </c>
      <c r="F288" s="228"/>
      <c r="G288" s="226"/>
    </row>
    <row r="289" ht="24.95" customHeight="true" spans="1:7">
      <c r="A289" s="215" t="s">
        <v>494</v>
      </c>
      <c r="B289" s="216">
        <v>0</v>
      </c>
      <c r="C289" s="216"/>
      <c r="D289" s="172">
        <v>0</v>
      </c>
      <c r="E289" s="227"/>
      <c r="F289" s="228"/>
      <c r="G289" s="226"/>
    </row>
    <row r="290" ht="24.95" customHeight="true" spans="1:7">
      <c r="A290" s="215" t="s">
        <v>495</v>
      </c>
      <c r="B290" s="216">
        <v>0</v>
      </c>
      <c r="C290" s="216"/>
      <c r="D290" s="172">
        <v>0</v>
      </c>
      <c r="E290" s="227"/>
      <c r="F290" s="228"/>
      <c r="G290" s="226"/>
    </row>
    <row r="291" ht="24.95" customHeight="true" spans="1:7">
      <c r="A291" s="214" t="s">
        <v>496</v>
      </c>
      <c r="B291" s="213">
        <v>0</v>
      </c>
      <c r="C291" s="213"/>
      <c r="D291" s="213">
        <v>0</v>
      </c>
      <c r="E291" s="225"/>
      <c r="F291" s="229"/>
      <c r="G291" s="226"/>
    </row>
    <row r="292" ht="24.95" customHeight="true" spans="1:7">
      <c r="A292" s="215" t="s">
        <v>497</v>
      </c>
      <c r="B292" s="216">
        <v>0</v>
      </c>
      <c r="C292" s="216"/>
      <c r="D292" s="172">
        <v>0</v>
      </c>
      <c r="E292" s="227"/>
      <c r="F292" s="228"/>
      <c r="G292" s="226"/>
    </row>
    <row r="293" ht="24.95" customHeight="true" spans="1:7">
      <c r="A293" s="214" t="s">
        <v>498</v>
      </c>
      <c r="B293" s="213">
        <v>68412</v>
      </c>
      <c r="C293" s="213">
        <v>56922.29</v>
      </c>
      <c r="D293" s="213">
        <v>60082</v>
      </c>
      <c r="E293" s="225">
        <v>105.550918629591</v>
      </c>
      <c r="F293" s="225">
        <v>95.3697677740917</v>
      </c>
      <c r="G293" s="226"/>
    </row>
    <row r="294" ht="24.95" customHeight="true" spans="1:7">
      <c r="A294" s="214" t="s">
        <v>499</v>
      </c>
      <c r="B294" s="213">
        <v>145</v>
      </c>
      <c r="C294" s="213"/>
      <c r="D294" s="213">
        <v>0</v>
      </c>
      <c r="E294" s="225"/>
      <c r="F294" s="229"/>
      <c r="G294" s="226"/>
    </row>
    <row r="295" ht="24.95" customHeight="true" spans="1:7">
      <c r="A295" s="215" t="s">
        <v>500</v>
      </c>
      <c r="B295" s="216">
        <v>0</v>
      </c>
      <c r="C295" s="216"/>
      <c r="D295" s="172">
        <v>0</v>
      </c>
      <c r="E295" s="227"/>
      <c r="F295" s="228"/>
      <c r="G295" s="226"/>
    </row>
    <row r="296" ht="24.95" customHeight="true" spans="1:7">
      <c r="A296" s="215" t="s">
        <v>501</v>
      </c>
      <c r="B296" s="216">
        <v>145</v>
      </c>
      <c r="C296" s="216"/>
      <c r="D296" s="172">
        <v>0</v>
      </c>
      <c r="E296" s="227"/>
      <c r="F296" s="228"/>
      <c r="G296" s="226"/>
    </row>
    <row r="297" ht="24.95" customHeight="true" spans="1:7">
      <c r="A297" s="214" t="s">
        <v>502</v>
      </c>
      <c r="B297" s="213">
        <v>56978</v>
      </c>
      <c r="C297" s="213">
        <v>47940.95</v>
      </c>
      <c r="D297" s="213">
        <v>50568</v>
      </c>
      <c r="E297" s="225">
        <v>105.479762082312</v>
      </c>
      <c r="F297" s="229"/>
      <c r="G297" s="226"/>
    </row>
    <row r="298" ht="24.95" customHeight="true" spans="1:7">
      <c r="A298" s="215" t="s">
        <v>321</v>
      </c>
      <c r="B298" s="216">
        <v>46440</v>
      </c>
      <c r="C298" s="216">
        <v>40484.77</v>
      </c>
      <c r="D298" s="172">
        <v>42750</v>
      </c>
      <c r="E298" s="227">
        <v>105.595264589622</v>
      </c>
      <c r="F298" s="228"/>
      <c r="G298" s="226"/>
    </row>
    <row r="299" ht="24.95" customHeight="true" spans="1:7">
      <c r="A299" s="215" t="s">
        <v>322</v>
      </c>
      <c r="B299" s="216">
        <v>4242</v>
      </c>
      <c r="C299" s="216">
        <v>3728.1</v>
      </c>
      <c r="D299" s="172">
        <v>3997</v>
      </c>
      <c r="E299" s="227">
        <v>107.212789356509</v>
      </c>
      <c r="F299" s="228"/>
      <c r="G299" s="226"/>
    </row>
    <row r="300" ht="24.95" customHeight="true" spans="1:7">
      <c r="A300" s="215" t="s">
        <v>323</v>
      </c>
      <c r="B300" s="216"/>
      <c r="C300" s="216"/>
      <c r="D300" s="172">
        <v>0</v>
      </c>
      <c r="E300" s="227"/>
      <c r="F300" s="228"/>
      <c r="G300" s="226"/>
    </row>
    <row r="301" ht="24.95" customHeight="true" spans="1:7">
      <c r="A301" s="215" t="s">
        <v>362</v>
      </c>
      <c r="B301" s="216">
        <v>55</v>
      </c>
      <c r="C301" s="216">
        <v>39.75</v>
      </c>
      <c r="D301" s="172">
        <v>40</v>
      </c>
      <c r="E301" s="227">
        <v>100.62893081761</v>
      </c>
      <c r="F301" s="228"/>
      <c r="G301" s="226"/>
    </row>
    <row r="302" ht="24.95" customHeight="true" spans="1:7">
      <c r="A302" s="215" t="s">
        <v>503</v>
      </c>
      <c r="B302" s="216">
        <v>27</v>
      </c>
      <c r="C302" s="216"/>
      <c r="D302" s="172">
        <v>0</v>
      </c>
      <c r="E302" s="227"/>
      <c r="F302" s="228"/>
      <c r="G302" s="226"/>
    </row>
    <row r="303" ht="24.95" customHeight="true" spans="1:7">
      <c r="A303" s="215" t="s">
        <v>504</v>
      </c>
      <c r="B303" s="216">
        <v>180</v>
      </c>
      <c r="C303" s="216"/>
      <c r="D303" s="172">
        <v>0</v>
      </c>
      <c r="E303" s="227"/>
      <c r="F303" s="228"/>
      <c r="G303" s="226"/>
    </row>
    <row r="304" ht="24.95" customHeight="true" spans="1:7">
      <c r="A304" s="215" t="s">
        <v>505</v>
      </c>
      <c r="B304" s="216"/>
      <c r="C304" s="216"/>
      <c r="D304" s="172">
        <v>0</v>
      </c>
      <c r="E304" s="227"/>
      <c r="F304" s="228"/>
      <c r="G304" s="226"/>
    </row>
    <row r="305" ht="24.95" customHeight="true" spans="1:7">
      <c r="A305" s="215" t="s">
        <v>506</v>
      </c>
      <c r="B305" s="216"/>
      <c r="C305" s="216"/>
      <c r="D305" s="172">
        <v>0</v>
      </c>
      <c r="E305" s="227"/>
      <c r="F305" s="228"/>
      <c r="G305" s="226"/>
    </row>
    <row r="306" ht="24.95" customHeight="true" spans="1:7">
      <c r="A306" s="215" t="s">
        <v>330</v>
      </c>
      <c r="B306" s="216">
        <v>135</v>
      </c>
      <c r="C306" s="216">
        <v>141.8</v>
      </c>
      <c r="D306" s="172">
        <v>142</v>
      </c>
      <c r="E306" s="227">
        <v>100.141043723554</v>
      </c>
      <c r="F306" s="228"/>
      <c r="G306" s="226"/>
    </row>
    <row r="307" ht="24.95" customHeight="true" spans="1:7">
      <c r="A307" s="215" t="s">
        <v>507</v>
      </c>
      <c r="B307" s="216">
        <v>5899</v>
      </c>
      <c r="C307" s="216">
        <v>3546.52</v>
      </c>
      <c r="D307" s="172">
        <v>3639</v>
      </c>
      <c r="E307" s="227">
        <v>102.607626631176</v>
      </c>
      <c r="F307" s="228"/>
      <c r="G307" s="226"/>
    </row>
    <row r="308" ht="24.95" customHeight="true" spans="1:7">
      <c r="A308" s="214" t="s">
        <v>508</v>
      </c>
      <c r="B308" s="213">
        <v>151</v>
      </c>
      <c r="C308" s="213">
        <v>281.01</v>
      </c>
      <c r="D308" s="213">
        <v>312</v>
      </c>
      <c r="E308" s="225">
        <v>111.028077292623</v>
      </c>
      <c r="F308" s="229"/>
      <c r="G308" s="226"/>
    </row>
    <row r="309" ht="24.95" customHeight="true" spans="1:7">
      <c r="A309" s="215" t="s">
        <v>321</v>
      </c>
      <c r="B309" s="216"/>
      <c r="C309" s="216">
        <v>144.31</v>
      </c>
      <c r="D309" s="172">
        <v>175</v>
      </c>
      <c r="E309" s="227">
        <v>121.266717483196</v>
      </c>
      <c r="F309" s="228"/>
      <c r="G309" s="226"/>
    </row>
    <row r="310" ht="24.95" customHeight="true" spans="1:7">
      <c r="A310" s="215" t="s">
        <v>322</v>
      </c>
      <c r="B310" s="216">
        <v>0</v>
      </c>
      <c r="C310" s="216">
        <v>30</v>
      </c>
      <c r="D310" s="172">
        <v>30</v>
      </c>
      <c r="E310" s="227">
        <v>100</v>
      </c>
      <c r="F310" s="228"/>
      <c r="G310" s="226"/>
    </row>
    <row r="311" ht="24.95" customHeight="true" spans="1:7">
      <c r="A311" s="215" t="s">
        <v>323</v>
      </c>
      <c r="B311" s="216">
        <v>0</v>
      </c>
      <c r="C311" s="216"/>
      <c r="D311" s="172">
        <v>0</v>
      </c>
      <c r="E311" s="227"/>
      <c r="F311" s="228"/>
      <c r="G311" s="226"/>
    </row>
    <row r="312" ht="24.95" customHeight="true" spans="1:7">
      <c r="A312" s="215" t="s">
        <v>509</v>
      </c>
      <c r="B312" s="216">
        <v>0</v>
      </c>
      <c r="C312" s="216"/>
      <c r="D312" s="172">
        <v>0</v>
      </c>
      <c r="E312" s="227"/>
      <c r="F312" s="228"/>
      <c r="G312" s="226"/>
    </row>
    <row r="313" ht="24.95" customHeight="true" spans="1:7">
      <c r="A313" s="215" t="s">
        <v>330</v>
      </c>
      <c r="B313" s="216">
        <v>0</v>
      </c>
      <c r="C313" s="216"/>
      <c r="D313" s="172">
        <v>0</v>
      </c>
      <c r="E313" s="227"/>
      <c r="F313" s="228"/>
      <c r="G313" s="226"/>
    </row>
    <row r="314" ht="24.95" customHeight="true" spans="1:7">
      <c r="A314" s="215" t="s">
        <v>510</v>
      </c>
      <c r="B314" s="216">
        <v>151</v>
      </c>
      <c r="C314" s="216">
        <v>106.7</v>
      </c>
      <c r="D314" s="172">
        <v>107</v>
      </c>
      <c r="E314" s="227">
        <v>100.281162136832</v>
      </c>
      <c r="F314" s="228"/>
      <c r="G314" s="226"/>
    </row>
    <row r="315" ht="24.95" customHeight="true" spans="1:7">
      <c r="A315" s="214" t="s">
        <v>511</v>
      </c>
      <c r="B315" s="213">
        <v>2045</v>
      </c>
      <c r="C315" s="213">
        <v>2239.77</v>
      </c>
      <c r="D315" s="213">
        <v>2384</v>
      </c>
      <c r="E315" s="225">
        <v>106.439500484425</v>
      </c>
      <c r="F315" s="229"/>
      <c r="G315" s="226"/>
    </row>
    <row r="316" ht="24.95" customHeight="true" spans="1:7">
      <c r="A316" s="215" t="s">
        <v>321</v>
      </c>
      <c r="B316" s="216">
        <v>1869</v>
      </c>
      <c r="C316" s="216">
        <v>2058.71</v>
      </c>
      <c r="D316" s="172">
        <v>2176</v>
      </c>
      <c r="E316" s="227">
        <v>105.697257020173</v>
      </c>
      <c r="F316" s="228"/>
      <c r="G316" s="226"/>
    </row>
    <row r="317" ht="24.95" customHeight="true" spans="1:7">
      <c r="A317" s="215" t="s">
        <v>322</v>
      </c>
      <c r="B317" s="216">
        <v>163</v>
      </c>
      <c r="C317" s="216">
        <v>178.06</v>
      </c>
      <c r="D317" s="172">
        <v>195</v>
      </c>
      <c r="E317" s="227">
        <v>109.513647085252</v>
      </c>
      <c r="F317" s="228"/>
      <c r="G317" s="226"/>
    </row>
    <row r="318" ht="24.95" customHeight="true" spans="1:7">
      <c r="A318" s="215" t="s">
        <v>323</v>
      </c>
      <c r="B318" s="222"/>
      <c r="C318" s="222"/>
      <c r="D318" s="172">
        <v>0</v>
      </c>
      <c r="E318" s="224"/>
      <c r="F318" s="228"/>
      <c r="G318" s="226"/>
    </row>
    <row r="319" ht="24.95" customHeight="true" spans="1:7">
      <c r="A319" s="215" t="s">
        <v>512</v>
      </c>
      <c r="B319" s="216"/>
      <c r="C319" s="216"/>
      <c r="D319" s="172">
        <v>0</v>
      </c>
      <c r="E319" s="227"/>
      <c r="F319" s="228"/>
      <c r="G319" s="226"/>
    </row>
    <row r="320" ht="24.95" customHeight="true" spans="1:7">
      <c r="A320" s="215" t="s">
        <v>513</v>
      </c>
      <c r="B320" s="216">
        <v>3</v>
      </c>
      <c r="C320" s="216">
        <v>3</v>
      </c>
      <c r="D320" s="172">
        <v>3</v>
      </c>
      <c r="E320" s="227">
        <v>100</v>
      </c>
      <c r="F320" s="228"/>
      <c r="G320" s="226"/>
    </row>
    <row r="321" ht="24.95" customHeight="true" spans="1:7">
      <c r="A321" s="215" t="s">
        <v>330</v>
      </c>
      <c r="B321" s="216"/>
      <c r="C321" s="216"/>
      <c r="D321" s="172">
        <v>0</v>
      </c>
      <c r="E321" s="227"/>
      <c r="F321" s="228"/>
      <c r="G321" s="226"/>
    </row>
    <row r="322" ht="24.95" customHeight="true" spans="1:7">
      <c r="A322" s="215" t="s">
        <v>514</v>
      </c>
      <c r="B322" s="216">
        <v>10</v>
      </c>
      <c r="C322" s="216"/>
      <c r="D322" s="172">
        <v>10</v>
      </c>
      <c r="E322" s="227"/>
      <c r="F322" s="228"/>
      <c r="G322" s="226"/>
    </row>
    <row r="323" ht="24.95" customHeight="true" spans="1:7">
      <c r="A323" s="214" t="s">
        <v>515</v>
      </c>
      <c r="B323" s="213">
        <v>3207</v>
      </c>
      <c r="C323" s="213">
        <v>2735.08</v>
      </c>
      <c r="D323" s="213">
        <v>2883</v>
      </c>
      <c r="E323" s="225">
        <v>105.408251312576</v>
      </c>
      <c r="F323" s="229"/>
      <c r="G323" s="226"/>
    </row>
    <row r="324" ht="24.95" customHeight="true" spans="1:7">
      <c r="A324" s="215" t="s">
        <v>321</v>
      </c>
      <c r="B324" s="216">
        <v>2293</v>
      </c>
      <c r="C324" s="216">
        <v>2531.23</v>
      </c>
      <c r="D324" s="172">
        <v>2663</v>
      </c>
      <c r="E324" s="227">
        <v>105.205769527068</v>
      </c>
      <c r="F324" s="228"/>
      <c r="G324" s="226"/>
    </row>
    <row r="325" ht="24.95" customHeight="true" spans="1:7">
      <c r="A325" s="215" t="s">
        <v>322</v>
      </c>
      <c r="B325" s="216">
        <v>914</v>
      </c>
      <c r="C325" s="216">
        <v>203.84</v>
      </c>
      <c r="D325" s="172">
        <v>220</v>
      </c>
      <c r="E325" s="227">
        <v>107.927786499215</v>
      </c>
      <c r="F325" s="228"/>
      <c r="G325" s="226"/>
    </row>
    <row r="326" ht="24.95" customHeight="true" spans="1:7">
      <c r="A326" s="215" t="s">
        <v>323</v>
      </c>
      <c r="B326" s="216"/>
      <c r="C326" s="216"/>
      <c r="D326" s="172">
        <v>0</v>
      </c>
      <c r="E326" s="227"/>
      <c r="F326" s="228"/>
      <c r="G326" s="226"/>
    </row>
    <row r="327" ht="24.95" customHeight="true" spans="1:7">
      <c r="A327" s="215" t="s">
        <v>516</v>
      </c>
      <c r="B327" s="216"/>
      <c r="C327" s="216"/>
      <c r="D327" s="172">
        <v>0</v>
      </c>
      <c r="E327" s="227"/>
      <c r="F327" s="228"/>
      <c r="G327" s="226"/>
    </row>
    <row r="328" ht="24.95" customHeight="true" spans="1:7">
      <c r="A328" s="215" t="s">
        <v>517</v>
      </c>
      <c r="B328" s="216"/>
      <c r="C328" s="216"/>
      <c r="D328" s="172">
        <v>0</v>
      </c>
      <c r="E328" s="227"/>
      <c r="F328" s="228"/>
      <c r="G328" s="226"/>
    </row>
    <row r="329" ht="24.95" customHeight="true" spans="1:7">
      <c r="A329" s="215" t="s">
        <v>518</v>
      </c>
      <c r="B329" s="216"/>
      <c r="C329" s="216"/>
      <c r="D329" s="172">
        <v>0</v>
      </c>
      <c r="E329" s="227"/>
      <c r="F329" s="228"/>
      <c r="G329" s="226"/>
    </row>
    <row r="330" ht="24.95" customHeight="true" spans="1:7">
      <c r="A330" s="215" t="s">
        <v>330</v>
      </c>
      <c r="B330" s="216"/>
      <c r="C330" s="216"/>
      <c r="D330" s="172">
        <v>0</v>
      </c>
      <c r="E330" s="227"/>
      <c r="F330" s="228"/>
      <c r="G330" s="226"/>
    </row>
    <row r="331" ht="24.95" customHeight="true" spans="1:7">
      <c r="A331" s="215" t="s">
        <v>519</v>
      </c>
      <c r="B331" s="216"/>
      <c r="C331" s="216"/>
      <c r="D331" s="172">
        <v>0</v>
      </c>
      <c r="E331" s="227"/>
      <c r="F331" s="228"/>
      <c r="G331" s="226"/>
    </row>
    <row r="332" ht="24.95" customHeight="true" spans="1:7">
      <c r="A332" s="214" t="s">
        <v>520</v>
      </c>
      <c r="B332" s="213">
        <v>1761</v>
      </c>
      <c r="C332" s="213">
        <v>1718.03</v>
      </c>
      <c r="D332" s="213">
        <v>1798</v>
      </c>
      <c r="E332" s="225">
        <v>104.654749917056</v>
      </c>
      <c r="F332" s="229"/>
      <c r="G332" s="226"/>
    </row>
    <row r="333" ht="24.95" customHeight="true" spans="1:7">
      <c r="A333" s="215" t="s">
        <v>321</v>
      </c>
      <c r="B333" s="216">
        <v>1442</v>
      </c>
      <c r="C333" s="216">
        <v>1432.84</v>
      </c>
      <c r="D333" s="172">
        <v>1513</v>
      </c>
      <c r="E333" s="227">
        <v>105.594483682756</v>
      </c>
      <c r="F333" s="228"/>
      <c r="G333" s="226"/>
    </row>
    <row r="334" ht="24.95" customHeight="true" spans="1:7">
      <c r="A334" s="215" t="s">
        <v>322</v>
      </c>
      <c r="B334" s="216">
        <v>233</v>
      </c>
      <c r="C334" s="216">
        <v>155.75</v>
      </c>
      <c r="D334" s="172">
        <v>156</v>
      </c>
      <c r="E334" s="227">
        <v>100.16051364366</v>
      </c>
      <c r="F334" s="228"/>
      <c r="G334" s="226"/>
    </row>
    <row r="335" ht="24.95" customHeight="true" spans="1:7">
      <c r="A335" s="215" t="s">
        <v>323</v>
      </c>
      <c r="B335" s="216"/>
      <c r="C335" s="216"/>
      <c r="D335" s="172"/>
      <c r="E335" s="227"/>
      <c r="F335" s="228"/>
      <c r="G335" s="226"/>
    </row>
    <row r="336" ht="24.95" customHeight="true" spans="1:7">
      <c r="A336" s="215" t="s">
        <v>521</v>
      </c>
      <c r="B336" s="216"/>
      <c r="C336" s="216"/>
      <c r="D336" s="172">
        <v>0</v>
      </c>
      <c r="E336" s="227"/>
      <c r="F336" s="228"/>
      <c r="G336" s="226"/>
    </row>
    <row r="337" ht="24.95" customHeight="true" spans="1:7">
      <c r="A337" s="215" t="s">
        <v>522</v>
      </c>
      <c r="B337" s="216"/>
      <c r="C337" s="216"/>
      <c r="D337" s="172">
        <v>0</v>
      </c>
      <c r="E337" s="227"/>
      <c r="F337" s="228"/>
      <c r="G337" s="226"/>
    </row>
    <row r="338" ht="24.95" customHeight="true" spans="1:7">
      <c r="A338" s="215" t="s">
        <v>523</v>
      </c>
      <c r="B338" s="216"/>
      <c r="C338" s="216"/>
      <c r="D338" s="172">
        <v>0</v>
      </c>
      <c r="E338" s="227"/>
      <c r="F338" s="228"/>
      <c r="G338" s="226"/>
    </row>
    <row r="339" ht="24.95" customHeight="true" spans="1:7">
      <c r="A339" s="215" t="s">
        <v>524</v>
      </c>
      <c r="B339" s="216"/>
      <c r="C339" s="216">
        <v>40</v>
      </c>
      <c r="D339" s="172">
        <v>40</v>
      </c>
      <c r="E339" s="227">
        <v>100</v>
      </c>
      <c r="F339" s="228"/>
      <c r="G339" s="226"/>
    </row>
    <row r="340" ht="24.95" customHeight="true" spans="1:7">
      <c r="A340" s="215" t="s">
        <v>525</v>
      </c>
      <c r="B340" s="216">
        <v>0</v>
      </c>
      <c r="C340" s="216"/>
      <c r="D340" s="172">
        <v>0</v>
      </c>
      <c r="E340" s="227"/>
      <c r="F340" s="228"/>
      <c r="G340" s="226"/>
    </row>
    <row r="341" ht="24.95" customHeight="true" spans="1:7">
      <c r="A341" s="215" t="s">
        <v>526</v>
      </c>
      <c r="B341" s="216"/>
      <c r="C341" s="216"/>
      <c r="D341" s="172">
        <v>0</v>
      </c>
      <c r="E341" s="227"/>
      <c r="F341" s="228"/>
      <c r="G341" s="226"/>
    </row>
    <row r="342" ht="24.95" customHeight="true" spans="1:7">
      <c r="A342" s="215" t="s">
        <v>527</v>
      </c>
      <c r="B342" s="216"/>
      <c r="C342" s="216"/>
      <c r="D342" s="172">
        <v>0</v>
      </c>
      <c r="E342" s="227"/>
      <c r="F342" s="228"/>
      <c r="G342" s="226"/>
    </row>
    <row r="343" ht="24.95" customHeight="true" spans="1:7">
      <c r="A343" s="215" t="s">
        <v>362</v>
      </c>
      <c r="B343" s="216">
        <v>0</v>
      </c>
      <c r="C343" s="216"/>
      <c r="D343" s="172">
        <v>0</v>
      </c>
      <c r="E343" s="227"/>
      <c r="F343" s="228"/>
      <c r="G343" s="226"/>
    </row>
    <row r="344" ht="24.95" customHeight="true" spans="1:7">
      <c r="A344" s="215" t="s">
        <v>330</v>
      </c>
      <c r="B344" s="216">
        <v>86</v>
      </c>
      <c r="C344" s="216">
        <v>89.43</v>
      </c>
      <c r="D344" s="172">
        <v>89</v>
      </c>
      <c r="E344" s="227">
        <v>99.5191770099519</v>
      </c>
      <c r="F344" s="228"/>
      <c r="G344" s="226"/>
    </row>
    <row r="345" ht="24.95" customHeight="true" spans="1:7">
      <c r="A345" s="215" t="s">
        <v>528</v>
      </c>
      <c r="B345" s="216">
        <v>0</v>
      </c>
      <c r="C345" s="216"/>
      <c r="D345" s="172">
        <v>0</v>
      </c>
      <c r="E345" s="227"/>
      <c r="F345" s="228"/>
      <c r="G345" s="226"/>
    </row>
    <row r="346" ht="24.95" customHeight="true" spans="1:7">
      <c r="A346" s="214" t="s">
        <v>529</v>
      </c>
      <c r="B346" s="213">
        <v>0</v>
      </c>
      <c r="C346" s="213"/>
      <c r="D346" s="213">
        <v>0</v>
      </c>
      <c r="E346" s="225"/>
      <c r="F346" s="229"/>
      <c r="G346" s="226"/>
    </row>
    <row r="347" ht="24.95" customHeight="true" spans="1:7">
      <c r="A347" s="215" t="s">
        <v>321</v>
      </c>
      <c r="B347" s="216"/>
      <c r="C347" s="216"/>
      <c r="D347" s="172">
        <v>0</v>
      </c>
      <c r="E347" s="227"/>
      <c r="F347" s="228"/>
      <c r="G347" s="226"/>
    </row>
    <row r="348" ht="24.95" customHeight="true" spans="1:7">
      <c r="A348" s="215" t="s">
        <v>322</v>
      </c>
      <c r="B348" s="216"/>
      <c r="C348" s="216"/>
      <c r="D348" s="172">
        <v>0</v>
      </c>
      <c r="E348" s="227"/>
      <c r="F348" s="228"/>
      <c r="G348" s="226"/>
    </row>
    <row r="349" ht="24.95" customHeight="true" spans="1:7">
      <c r="A349" s="215" t="s">
        <v>323</v>
      </c>
      <c r="B349" s="216"/>
      <c r="C349" s="216"/>
      <c r="D349" s="172">
        <v>0</v>
      </c>
      <c r="E349" s="227"/>
      <c r="F349" s="228"/>
      <c r="G349" s="226"/>
    </row>
    <row r="350" ht="24.95" customHeight="true" spans="1:7">
      <c r="A350" s="215" t="s">
        <v>530</v>
      </c>
      <c r="B350" s="216"/>
      <c r="C350" s="216"/>
      <c r="D350" s="172">
        <v>0</v>
      </c>
      <c r="E350" s="227"/>
      <c r="F350" s="228"/>
      <c r="G350" s="226"/>
    </row>
    <row r="351" ht="24.95" customHeight="true" spans="1:7">
      <c r="A351" s="215" t="s">
        <v>531</v>
      </c>
      <c r="B351" s="216"/>
      <c r="C351" s="216"/>
      <c r="D351" s="172">
        <v>0</v>
      </c>
      <c r="E351" s="227"/>
      <c r="F351" s="228"/>
      <c r="G351" s="226"/>
    </row>
    <row r="352" ht="24.95" customHeight="true" spans="1:7">
      <c r="A352" s="215" t="s">
        <v>532</v>
      </c>
      <c r="B352" s="216"/>
      <c r="C352" s="216"/>
      <c r="D352" s="172">
        <v>0</v>
      </c>
      <c r="E352" s="227"/>
      <c r="F352" s="228"/>
      <c r="G352" s="226"/>
    </row>
    <row r="353" ht="24.95" customHeight="true" spans="1:7">
      <c r="A353" s="215" t="s">
        <v>362</v>
      </c>
      <c r="B353" s="216"/>
      <c r="C353" s="216"/>
      <c r="D353" s="172">
        <v>0</v>
      </c>
      <c r="E353" s="227"/>
      <c r="F353" s="228"/>
      <c r="G353" s="226"/>
    </row>
    <row r="354" ht="24.95" customHeight="true" spans="1:7">
      <c r="A354" s="215" t="s">
        <v>330</v>
      </c>
      <c r="B354" s="216"/>
      <c r="C354" s="216"/>
      <c r="D354" s="172">
        <v>0</v>
      </c>
      <c r="E354" s="227"/>
      <c r="F354" s="228"/>
      <c r="G354" s="226"/>
    </row>
    <row r="355" ht="24.95" customHeight="true" spans="1:7">
      <c r="A355" s="215" t="s">
        <v>533</v>
      </c>
      <c r="B355" s="216">
        <v>0</v>
      </c>
      <c r="C355" s="216"/>
      <c r="D355" s="172">
        <v>0</v>
      </c>
      <c r="E355" s="227"/>
      <c r="F355" s="228"/>
      <c r="G355" s="226"/>
    </row>
    <row r="356" ht="24.95" customHeight="true" spans="1:7">
      <c r="A356" s="214" t="s">
        <v>534</v>
      </c>
      <c r="B356" s="213">
        <v>1748</v>
      </c>
      <c r="C356" s="213">
        <v>1852.79</v>
      </c>
      <c r="D356" s="213">
        <v>1982</v>
      </c>
      <c r="E356" s="225">
        <v>106.973807069339</v>
      </c>
      <c r="F356" s="229"/>
      <c r="G356" s="226"/>
    </row>
    <row r="357" ht="24.95" customHeight="true" spans="1:7">
      <c r="A357" s="215" t="s">
        <v>321</v>
      </c>
      <c r="B357" s="216">
        <v>1748</v>
      </c>
      <c r="C357" s="216">
        <v>1852.79</v>
      </c>
      <c r="D357" s="172">
        <v>1980</v>
      </c>
      <c r="E357" s="227">
        <v>106.865861754435</v>
      </c>
      <c r="F357" s="228"/>
      <c r="G357" s="226"/>
    </row>
    <row r="358" ht="24.95" customHeight="true" spans="1:7">
      <c r="A358" s="215" t="s">
        <v>322</v>
      </c>
      <c r="B358" s="222">
        <v>0</v>
      </c>
      <c r="C358" s="222"/>
      <c r="D358" s="172">
        <v>2</v>
      </c>
      <c r="E358" s="224"/>
      <c r="F358" s="228"/>
      <c r="G358" s="226"/>
    </row>
    <row r="359" ht="24.95" customHeight="true" spans="1:7">
      <c r="A359" s="215" t="s">
        <v>323</v>
      </c>
      <c r="B359" s="216">
        <v>0</v>
      </c>
      <c r="C359" s="216"/>
      <c r="D359" s="172">
        <v>0</v>
      </c>
      <c r="E359" s="227"/>
      <c r="F359" s="228"/>
      <c r="G359" s="226"/>
    </row>
    <row r="360" ht="24.95" customHeight="true" spans="1:7">
      <c r="A360" s="215" t="s">
        <v>535</v>
      </c>
      <c r="B360" s="216">
        <v>0</v>
      </c>
      <c r="C360" s="216"/>
      <c r="D360" s="172">
        <v>0</v>
      </c>
      <c r="E360" s="227"/>
      <c r="F360" s="228"/>
      <c r="G360" s="226"/>
    </row>
    <row r="361" ht="24.95" customHeight="true" spans="1:7">
      <c r="A361" s="215" t="s">
        <v>536</v>
      </c>
      <c r="B361" s="216">
        <v>0</v>
      </c>
      <c r="C361" s="216"/>
      <c r="D361" s="172">
        <v>0</v>
      </c>
      <c r="E361" s="227"/>
      <c r="F361" s="228"/>
      <c r="G361" s="226"/>
    </row>
    <row r="362" ht="24.95" customHeight="true" spans="1:7">
      <c r="A362" s="215" t="s">
        <v>537</v>
      </c>
      <c r="B362" s="216">
        <v>0</v>
      </c>
      <c r="C362" s="216"/>
      <c r="D362" s="172">
        <v>0</v>
      </c>
      <c r="E362" s="227"/>
      <c r="F362" s="228"/>
      <c r="G362" s="226"/>
    </row>
    <row r="363" ht="24.95" customHeight="true" spans="1:7">
      <c r="A363" s="215" t="s">
        <v>362</v>
      </c>
      <c r="B363" s="216">
        <v>0</v>
      </c>
      <c r="C363" s="216"/>
      <c r="D363" s="172">
        <v>0</v>
      </c>
      <c r="E363" s="227"/>
      <c r="F363" s="228"/>
      <c r="G363" s="226"/>
    </row>
    <row r="364" ht="24.95" customHeight="true" spans="1:7">
      <c r="A364" s="215" t="s">
        <v>330</v>
      </c>
      <c r="B364" s="216">
        <v>0</v>
      </c>
      <c r="C364" s="216"/>
      <c r="D364" s="172">
        <v>0</v>
      </c>
      <c r="E364" s="227"/>
      <c r="F364" s="228"/>
      <c r="G364" s="226"/>
    </row>
    <row r="365" ht="24.95" customHeight="true" spans="1:7">
      <c r="A365" s="215" t="s">
        <v>538</v>
      </c>
      <c r="B365" s="216"/>
      <c r="C365" s="216"/>
      <c r="D365" s="172">
        <v>0</v>
      </c>
      <c r="E365" s="227"/>
      <c r="F365" s="228"/>
      <c r="G365" s="226"/>
    </row>
    <row r="366" ht="24.95" customHeight="true" spans="1:7">
      <c r="A366" s="214" t="s">
        <v>539</v>
      </c>
      <c r="B366" s="213">
        <v>0</v>
      </c>
      <c r="C366" s="213"/>
      <c r="D366" s="213">
        <v>0</v>
      </c>
      <c r="E366" s="225"/>
      <c r="F366" s="229"/>
      <c r="G366" s="226"/>
    </row>
    <row r="367" ht="24.95" customHeight="true" spans="1:7">
      <c r="A367" s="215" t="s">
        <v>321</v>
      </c>
      <c r="B367" s="216"/>
      <c r="C367" s="216"/>
      <c r="D367" s="172">
        <v>0</v>
      </c>
      <c r="E367" s="227"/>
      <c r="F367" s="228"/>
      <c r="G367" s="226"/>
    </row>
    <row r="368" ht="24.95" customHeight="true" spans="1:7">
      <c r="A368" s="215" t="s">
        <v>322</v>
      </c>
      <c r="B368" s="222"/>
      <c r="C368" s="222"/>
      <c r="D368" s="172">
        <v>0</v>
      </c>
      <c r="E368" s="224"/>
      <c r="F368" s="228"/>
      <c r="G368" s="226"/>
    </row>
    <row r="369" ht="24.95" customHeight="true" spans="1:7">
      <c r="A369" s="215" t="s">
        <v>323</v>
      </c>
      <c r="B369" s="216"/>
      <c r="C369" s="216"/>
      <c r="D369" s="172">
        <v>0</v>
      </c>
      <c r="E369" s="227"/>
      <c r="F369" s="228"/>
      <c r="G369" s="226"/>
    </row>
    <row r="370" ht="24.95" customHeight="true" spans="1:7">
      <c r="A370" s="215" t="s">
        <v>540</v>
      </c>
      <c r="B370" s="216"/>
      <c r="C370" s="216"/>
      <c r="D370" s="172">
        <v>0</v>
      </c>
      <c r="E370" s="227"/>
      <c r="F370" s="228"/>
      <c r="G370" s="226"/>
    </row>
    <row r="371" ht="24.95" customHeight="true" spans="1:7">
      <c r="A371" s="215" t="s">
        <v>541</v>
      </c>
      <c r="B371" s="216">
        <v>0</v>
      </c>
      <c r="C371" s="216"/>
      <c r="D371" s="172">
        <v>0</v>
      </c>
      <c r="E371" s="227"/>
      <c r="F371" s="228"/>
      <c r="G371" s="226"/>
    </row>
    <row r="372" ht="24.95" customHeight="true" spans="1:7">
      <c r="A372" s="215" t="s">
        <v>330</v>
      </c>
      <c r="B372" s="216">
        <v>0</v>
      </c>
      <c r="C372" s="216"/>
      <c r="D372" s="172">
        <v>0</v>
      </c>
      <c r="E372" s="227"/>
      <c r="F372" s="228"/>
      <c r="G372" s="226"/>
    </row>
    <row r="373" ht="24.95" customHeight="true" spans="1:7">
      <c r="A373" s="215" t="s">
        <v>542</v>
      </c>
      <c r="B373" s="216">
        <v>0</v>
      </c>
      <c r="C373" s="216"/>
      <c r="D373" s="172">
        <v>0</v>
      </c>
      <c r="E373" s="227"/>
      <c r="F373" s="228"/>
      <c r="G373" s="226"/>
    </row>
    <row r="374" ht="24.95" customHeight="true" spans="1:7">
      <c r="A374" s="214" t="s">
        <v>543</v>
      </c>
      <c r="B374" s="213">
        <v>0</v>
      </c>
      <c r="C374" s="213"/>
      <c r="D374" s="213">
        <v>0</v>
      </c>
      <c r="E374" s="225"/>
      <c r="F374" s="229"/>
      <c r="G374" s="226"/>
    </row>
    <row r="375" ht="24.95" customHeight="true" spans="1:7">
      <c r="A375" s="215" t="s">
        <v>321</v>
      </c>
      <c r="B375" s="216"/>
      <c r="C375" s="216"/>
      <c r="D375" s="172">
        <v>0</v>
      </c>
      <c r="E375" s="227"/>
      <c r="F375" s="228"/>
      <c r="G375" s="226"/>
    </row>
    <row r="376" ht="24.95" customHeight="true" spans="1:7">
      <c r="A376" s="215" t="s">
        <v>322</v>
      </c>
      <c r="B376" s="216"/>
      <c r="C376" s="216"/>
      <c r="D376" s="172">
        <v>0</v>
      </c>
      <c r="E376" s="227"/>
      <c r="F376" s="228"/>
      <c r="G376" s="226"/>
    </row>
    <row r="377" ht="24.95" customHeight="true" spans="1:7">
      <c r="A377" s="215" t="s">
        <v>362</v>
      </c>
      <c r="B377" s="216"/>
      <c r="C377" s="216"/>
      <c r="D377" s="172">
        <v>0</v>
      </c>
      <c r="E377" s="227"/>
      <c r="F377" s="228"/>
      <c r="G377" s="226"/>
    </row>
    <row r="378" ht="24.95" customHeight="true" spans="1:7">
      <c r="A378" s="215" t="s">
        <v>544</v>
      </c>
      <c r="B378" s="222"/>
      <c r="C378" s="222"/>
      <c r="D378" s="172">
        <v>0</v>
      </c>
      <c r="E378" s="224"/>
      <c r="F378" s="228"/>
      <c r="G378" s="226"/>
    </row>
    <row r="379" ht="24.95" customHeight="true" spans="1:7">
      <c r="A379" s="215" t="s">
        <v>545</v>
      </c>
      <c r="B379" s="216"/>
      <c r="C379" s="216"/>
      <c r="D379" s="172">
        <v>0</v>
      </c>
      <c r="E379" s="227"/>
      <c r="F379" s="228"/>
      <c r="G379" s="226"/>
    </row>
    <row r="380" ht="24.95" customHeight="true" spans="1:7">
      <c r="A380" s="214" t="s">
        <v>546</v>
      </c>
      <c r="B380" s="213">
        <v>2377</v>
      </c>
      <c r="C380" s="213">
        <v>154.66</v>
      </c>
      <c r="D380" s="213">
        <v>155</v>
      </c>
      <c r="E380" s="225">
        <v>100.219837061942</v>
      </c>
      <c r="F380" s="229"/>
      <c r="G380" s="226"/>
    </row>
    <row r="381" ht="24.95" customHeight="true" spans="1:7">
      <c r="A381" s="215" t="s">
        <v>547</v>
      </c>
      <c r="B381" s="216">
        <v>0</v>
      </c>
      <c r="C381" s="216"/>
      <c r="D381" s="172">
        <v>0</v>
      </c>
      <c r="E381" s="227"/>
      <c r="F381" s="228"/>
      <c r="G381" s="226"/>
    </row>
    <row r="382" ht="24.95" customHeight="true" spans="1:7">
      <c r="A382" s="215" t="s">
        <v>548</v>
      </c>
      <c r="B382" s="216">
        <v>2377</v>
      </c>
      <c r="C382" s="216">
        <v>154.66</v>
      </c>
      <c r="D382" s="172">
        <v>155</v>
      </c>
      <c r="E382" s="227">
        <v>100.219837061942</v>
      </c>
      <c r="F382" s="228"/>
      <c r="G382" s="226"/>
    </row>
    <row r="383" ht="24.95" customHeight="true" spans="1:7">
      <c r="A383" s="214" t="s">
        <v>549</v>
      </c>
      <c r="B383" s="213">
        <v>111935</v>
      </c>
      <c r="C383" s="213">
        <v>96507.17</v>
      </c>
      <c r="D383" s="213">
        <v>87950</v>
      </c>
      <c r="E383" s="225">
        <v>91.1331251346403</v>
      </c>
      <c r="F383" s="225">
        <v>91.6661455401997</v>
      </c>
      <c r="G383" s="226"/>
    </row>
    <row r="384" ht="24.95" customHeight="true" spans="1:7">
      <c r="A384" s="214" t="s">
        <v>550</v>
      </c>
      <c r="B384" s="213">
        <v>2089</v>
      </c>
      <c r="C384" s="213">
        <v>1313.88</v>
      </c>
      <c r="D384" s="213">
        <v>1371</v>
      </c>
      <c r="E384" s="225">
        <v>104.347428988949</v>
      </c>
      <c r="F384" s="229"/>
      <c r="G384" s="226"/>
    </row>
    <row r="385" ht="24.95" customHeight="true" spans="1:7">
      <c r="A385" s="215" t="s">
        <v>321</v>
      </c>
      <c r="B385" s="216">
        <v>2038</v>
      </c>
      <c r="C385" s="216">
        <v>1289.48</v>
      </c>
      <c r="D385" s="172">
        <v>1347</v>
      </c>
      <c r="E385" s="227">
        <v>104.460712845488</v>
      </c>
      <c r="F385" s="228"/>
      <c r="G385" s="226"/>
    </row>
    <row r="386" ht="24.95" customHeight="true" spans="1:7">
      <c r="A386" s="215" t="s">
        <v>322</v>
      </c>
      <c r="B386" s="216">
        <v>45</v>
      </c>
      <c r="C386" s="216">
        <v>18.4</v>
      </c>
      <c r="D386" s="172">
        <v>18</v>
      </c>
      <c r="E386" s="227">
        <v>97.8260869565217</v>
      </c>
      <c r="F386" s="228"/>
      <c r="G386" s="226"/>
    </row>
    <row r="387" ht="24.95" customHeight="true" spans="1:7">
      <c r="A387" s="215" t="s">
        <v>323</v>
      </c>
      <c r="B387" s="216"/>
      <c r="C387" s="216"/>
      <c r="D387" s="172">
        <v>0</v>
      </c>
      <c r="E387" s="227"/>
      <c r="F387" s="228"/>
      <c r="G387" s="226"/>
    </row>
    <row r="388" ht="24.95" customHeight="true" spans="1:7">
      <c r="A388" s="215" t="s">
        <v>551</v>
      </c>
      <c r="B388" s="216">
        <v>6</v>
      </c>
      <c r="C388" s="216">
        <v>6</v>
      </c>
      <c r="D388" s="172">
        <v>6</v>
      </c>
      <c r="E388" s="227">
        <v>100</v>
      </c>
      <c r="F388" s="228"/>
      <c r="G388" s="226"/>
    </row>
    <row r="389" ht="24.95" customHeight="true" spans="1:7">
      <c r="A389" s="214" t="s">
        <v>552</v>
      </c>
      <c r="B389" s="213">
        <v>83295</v>
      </c>
      <c r="C389" s="213">
        <v>73745.28</v>
      </c>
      <c r="D389" s="213">
        <v>60075</v>
      </c>
      <c r="E389" s="225">
        <v>81.4628407404515</v>
      </c>
      <c r="F389" s="229"/>
      <c r="G389" s="226"/>
    </row>
    <row r="390" ht="24.95" customHeight="true" spans="1:7">
      <c r="A390" s="215" t="s">
        <v>553</v>
      </c>
      <c r="B390" s="216">
        <v>1794</v>
      </c>
      <c r="C390" s="216">
        <v>1843.31</v>
      </c>
      <c r="D390" s="172">
        <v>2055</v>
      </c>
      <c r="E390" s="227">
        <v>111.484232169304</v>
      </c>
      <c r="F390" s="228"/>
      <c r="G390" s="226"/>
    </row>
    <row r="391" ht="24.95" customHeight="true" spans="1:7">
      <c r="A391" s="215" t="s">
        <v>554</v>
      </c>
      <c r="B391" s="216">
        <v>0</v>
      </c>
      <c r="C391" s="216">
        <v>1607.22</v>
      </c>
      <c r="D391" s="172">
        <v>1660</v>
      </c>
      <c r="E391" s="227">
        <v>103.283931260188</v>
      </c>
      <c r="F391" s="228"/>
      <c r="G391" s="226"/>
    </row>
    <row r="392" ht="24.95" customHeight="true" spans="1:7">
      <c r="A392" s="215" t="s">
        <v>555</v>
      </c>
      <c r="B392" s="216">
        <v>22541</v>
      </c>
      <c r="C392" s="216">
        <v>18636.94</v>
      </c>
      <c r="D392" s="172">
        <v>13689</v>
      </c>
      <c r="E392" s="227">
        <v>73.4508991282904</v>
      </c>
      <c r="F392" s="228"/>
      <c r="G392" s="226"/>
    </row>
    <row r="393" ht="24.95" customHeight="true" spans="1:7">
      <c r="A393" s="215" t="s">
        <v>556</v>
      </c>
      <c r="B393" s="216">
        <v>24269</v>
      </c>
      <c r="C393" s="216">
        <v>16810.3</v>
      </c>
      <c r="D393" s="172">
        <v>17073</v>
      </c>
      <c r="E393" s="227">
        <v>101.562732372415</v>
      </c>
      <c r="F393" s="228"/>
      <c r="G393" s="226"/>
    </row>
    <row r="394" ht="24.95" customHeight="true" spans="1:7">
      <c r="A394" s="215" t="s">
        <v>557</v>
      </c>
      <c r="B394" s="216">
        <v>34486</v>
      </c>
      <c r="C394" s="216">
        <v>34847.52</v>
      </c>
      <c r="D394" s="172">
        <v>25598</v>
      </c>
      <c r="E394" s="227">
        <v>73.4571642400951</v>
      </c>
      <c r="F394" s="228"/>
      <c r="G394" s="226"/>
    </row>
    <row r="395" ht="24.95" customHeight="true" spans="1:7">
      <c r="A395" s="215" t="s">
        <v>558</v>
      </c>
      <c r="B395" s="216">
        <v>205</v>
      </c>
      <c r="C395" s="216"/>
      <c r="D395" s="172">
        <v>0</v>
      </c>
      <c r="E395" s="227"/>
      <c r="F395" s="228"/>
      <c r="G395" s="226"/>
    </row>
    <row r="396" ht="24.95" customHeight="true" spans="1:7">
      <c r="A396" s="214" t="s">
        <v>559</v>
      </c>
      <c r="B396" s="213">
        <v>13269</v>
      </c>
      <c r="C396" s="213">
        <v>14673.28</v>
      </c>
      <c r="D396" s="213">
        <v>14917</v>
      </c>
      <c r="E396" s="225">
        <v>101.660978322502</v>
      </c>
      <c r="F396" s="229"/>
      <c r="G396" s="226"/>
    </row>
    <row r="397" ht="24.95" customHeight="true" spans="1:7">
      <c r="A397" s="215" t="s">
        <v>560</v>
      </c>
      <c r="B397" s="216">
        <v>285</v>
      </c>
      <c r="C397" s="216"/>
      <c r="D397" s="172">
        <v>0</v>
      </c>
      <c r="E397" s="227"/>
      <c r="F397" s="228"/>
      <c r="G397" s="226"/>
    </row>
    <row r="398" ht="24.95" customHeight="true" spans="1:7">
      <c r="A398" s="215" t="s">
        <v>561</v>
      </c>
      <c r="B398" s="216">
        <v>12984</v>
      </c>
      <c r="C398" s="216">
        <v>14600.78</v>
      </c>
      <c r="D398" s="172">
        <v>14844</v>
      </c>
      <c r="E398" s="227">
        <v>101.665801416089</v>
      </c>
      <c r="F398" s="228"/>
      <c r="G398" s="226"/>
    </row>
    <row r="399" ht="24.95" customHeight="true" spans="1:7">
      <c r="A399" s="215" t="s">
        <v>562</v>
      </c>
      <c r="B399" s="216"/>
      <c r="C399" s="216">
        <v>72.5</v>
      </c>
      <c r="D399" s="172">
        <v>73</v>
      </c>
      <c r="E399" s="227">
        <v>100.689655172414</v>
      </c>
      <c r="F399" s="228"/>
      <c r="G399" s="226"/>
    </row>
    <row r="400" ht="24.95" customHeight="true" spans="1:7">
      <c r="A400" s="215" t="s">
        <v>563</v>
      </c>
      <c r="B400" s="216">
        <v>0</v>
      </c>
      <c r="C400" s="216"/>
      <c r="D400" s="172">
        <v>0</v>
      </c>
      <c r="E400" s="227"/>
      <c r="F400" s="228"/>
      <c r="G400" s="226"/>
    </row>
    <row r="401" ht="24.95" customHeight="true" spans="1:7">
      <c r="A401" s="215" t="s">
        <v>564</v>
      </c>
      <c r="B401" s="216">
        <v>0</v>
      </c>
      <c r="C401" s="216"/>
      <c r="D401" s="172">
        <v>0</v>
      </c>
      <c r="E401" s="227"/>
      <c r="F401" s="228"/>
      <c r="G401" s="226"/>
    </row>
    <row r="402" ht="24.95" customHeight="true" spans="1:7">
      <c r="A402" s="214" t="s">
        <v>565</v>
      </c>
      <c r="B402" s="213">
        <v>0</v>
      </c>
      <c r="C402" s="213"/>
      <c r="D402" s="213">
        <v>0</v>
      </c>
      <c r="E402" s="225"/>
      <c r="F402" s="229"/>
      <c r="G402" s="226"/>
    </row>
    <row r="403" ht="24.95" customHeight="true" spans="1:7">
      <c r="A403" s="215" t="s">
        <v>566</v>
      </c>
      <c r="B403" s="216"/>
      <c r="C403" s="216"/>
      <c r="D403" s="172">
        <v>0</v>
      </c>
      <c r="E403" s="227"/>
      <c r="F403" s="228"/>
      <c r="G403" s="226"/>
    </row>
    <row r="404" ht="24.95" customHeight="true" spans="1:7">
      <c r="A404" s="215" t="s">
        <v>567</v>
      </c>
      <c r="B404" s="216"/>
      <c r="C404" s="216"/>
      <c r="D404" s="172">
        <v>0</v>
      </c>
      <c r="E404" s="227"/>
      <c r="F404" s="228"/>
      <c r="G404" s="226"/>
    </row>
    <row r="405" ht="24.95" customHeight="true" spans="1:7">
      <c r="A405" s="215" t="s">
        <v>568</v>
      </c>
      <c r="B405" s="216"/>
      <c r="C405" s="216"/>
      <c r="D405" s="172">
        <v>0</v>
      </c>
      <c r="E405" s="227"/>
      <c r="F405" s="228"/>
      <c r="G405" s="226"/>
    </row>
    <row r="406" ht="24.95" customHeight="true" spans="1:7">
      <c r="A406" s="215" t="s">
        <v>569</v>
      </c>
      <c r="B406" s="216"/>
      <c r="C406" s="216"/>
      <c r="D406" s="172">
        <v>0</v>
      </c>
      <c r="E406" s="227"/>
      <c r="F406" s="228"/>
      <c r="G406" s="226"/>
    </row>
    <row r="407" ht="24.95" customHeight="true" spans="1:7">
      <c r="A407" s="215" t="s">
        <v>570</v>
      </c>
      <c r="B407" s="216">
        <v>0</v>
      </c>
      <c r="C407" s="216"/>
      <c r="D407" s="172">
        <v>0</v>
      </c>
      <c r="E407" s="227"/>
      <c r="F407" s="228"/>
      <c r="G407" s="226"/>
    </row>
    <row r="408" ht="24.95" customHeight="true" spans="1:7">
      <c r="A408" s="214" t="s">
        <v>571</v>
      </c>
      <c r="B408" s="213">
        <v>1224</v>
      </c>
      <c r="C408" s="213">
        <v>945.34</v>
      </c>
      <c r="D408" s="213">
        <v>945</v>
      </c>
      <c r="E408" s="225">
        <v>99.9640341041318</v>
      </c>
      <c r="F408" s="229"/>
      <c r="G408" s="226"/>
    </row>
    <row r="409" ht="24.95" customHeight="true" spans="1:7">
      <c r="A409" s="215" t="s">
        <v>572</v>
      </c>
      <c r="B409" s="230">
        <v>1224</v>
      </c>
      <c r="C409" s="230">
        <v>945.34</v>
      </c>
      <c r="D409" s="172">
        <v>945</v>
      </c>
      <c r="E409" s="227">
        <v>99.9640341041318</v>
      </c>
      <c r="F409" s="228"/>
      <c r="G409" s="226"/>
    </row>
    <row r="410" ht="24.95" customHeight="true" spans="1:7">
      <c r="A410" s="215" t="s">
        <v>573</v>
      </c>
      <c r="B410" s="216">
        <v>0</v>
      </c>
      <c r="C410" s="216"/>
      <c r="D410" s="172">
        <v>0</v>
      </c>
      <c r="E410" s="227"/>
      <c r="F410" s="228"/>
      <c r="G410" s="226"/>
    </row>
    <row r="411" ht="24.95" customHeight="true" spans="1:7">
      <c r="A411" s="215" t="s">
        <v>574</v>
      </c>
      <c r="B411" s="216"/>
      <c r="C411" s="216"/>
      <c r="D411" s="172">
        <v>0</v>
      </c>
      <c r="E411" s="227"/>
      <c r="F411" s="228"/>
      <c r="G411" s="226"/>
    </row>
    <row r="412" ht="24.95" customHeight="true" spans="1:7">
      <c r="A412" s="214" t="s">
        <v>575</v>
      </c>
      <c r="B412" s="213">
        <v>0</v>
      </c>
      <c r="C412" s="213"/>
      <c r="D412" s="213">
        <v>0</v>
      </c>
      <c r="E412" s="225"/>
      <c r="F412" s="229"/>
      <c r="G412" s="226"/>
    </row>
    <row r="413" ht="24.95" customHeight="true" spans="1:7">
      <c r="A413" s="215" t="s">
        <v>576</v>
      </c>
      <c r="B413" s="216"/>
      <c r="C413" s="216"/>
      <c r="D413" s="172">
        <v>0</v>
      </c>
      <c r="E413" s="227"/>
      <c r="F413" s="228"/>
      <c r="G413" s="226"/>
    </row>
    <row r="414" ht="24.95" customHeight="true" spans="1:7">
      <c r="A414" s="215" t="s">
        <v>577</v>
      </c>
      <c r="B414" s="216">
        <v>0</v>
      </c>
      <c r="C414" s="216"/>
      <c r="D414" s="172">
        <v>0</v>
      </c>
      <c r="E414" s="227"/>
      <c r="F414" s="228"/>
      <c r="G414" s="226"/>
    </row>
    <row r="415" ht="24.95" customHeight="true" spans="1:7">
      <c r="A415" s="215" t="s">
        <v>578</v>
      </c>
      <c r="B415" s="216">
        <v>0</v>
      </c>
      <c r="C415" s="216"/>
      <c r="D415" s="172">
        <v>0</v>
      </c>
      <c r="E415" s="227"/>
      <c r="F415" s="228"/>
      <c r="G415" s="226"/>
    </row>
    <row r="416" ht="24.95" customHeight="true" spans="1:7">
      <c r="A416" s="214" t="s">
        <v>579</v>
      </c>
      <c r="B416" s="213">
        <v>918</v>
      </c>
      <c r="C416" s="213">
        <v>704.33</v>
      </c>
      <c r="D416" s="213">
        <v>705</v>
      </c>
      <c r="E416" s="225">
        <v>100.095125864297</v>
      </c>
      <c r="F416" s="229"/>
      <c r="G416" s="226"/>
    </row>
    <row r="417" ht="24.95" customHeight="true" spans="1:7">
      <c r="A417" s="215" t="s">
        <v>580</v>
      </c>
      <c r="B417" s="230">
        <v>918</v>
      </c>
      <c r="C417" s="230">
        <v>704.33</v>
      </c>
      <c r="D417" s="172">
        <v>705</v>
      </c>
      <c r="E417" s="227">
        <v>100.095125864297</v>
      </c>
      <c r="F417" s="228"/>
      <c r="G417" s="226"/>
    </row>
    <row r="418" ht="24.95" customHeight="true" spans="1:7">
      <c r="A418" s="215" t="s">
        <v>581</v>
      </c>
      <c r="B418" s="216">
        <v>0</v>
      </c>
      <c r="C418" s="216"/>
      <c r="D418" s="172">
        <v>0</v>
      </c>
      <c r="E418" s="227"/>
      <c r="F418" s="228"/>
      <c r="G418" s="226"/>
    </row>
    <row r="419" ht="24.95" customHeight="true" spans="1:7">
      <c r="A419" s="215" t="s">
        <v>582</v>
      </c>
      <c r="B419" s="216">
        <v>0</v>
      </c>
      <c r="C419" s="216"/>
      <c r="D419" s="172">
        <v>0</v>
      </c>
      <c r="E419" s="227"/>
      <c r="F419" s="228"/>
      <c r="G419" s="226"/>
    </row>
    <row r="420" ht="24.95" customHeight="true" spans="1:7">
      <c r="A420" s="214" t="s">
        <v>583</v>
      </c>
      <c r="B420" s="213">
        <v>1840</v>
      </c>
      <c r="C420" s="213">
        <v>1172.77</v>
      </c>
      <c r="D420" s="213">
        <v>1207</v>
      </c>
      <c r="E420" s="225">
        <v>102.918730867945</v>
      </c>
      <c r="F420" s="229"/>
      <c r="G420" s="226"/>
    </row>
    <row r="421" ht="24.95" customHeight="true" spans="1:7">
      <c r="A421" s="215" t="s">
        <v>584</v>
      </c>
      <c r="B421" s="216">
        <v>0</v>
      </c>
      <c r="C421" s="216"/>
      <c r="D421" s="172">
        <v>0</v>
      </c>
      <c r="E421" s="227"/>
      <c r="F421" s="228"/>
      <c r="G421" s="226"/>
    </row>
    <row r="422" ht="24.95" customHeight="true" spans="1:7">
      <c r="A422" s="215" t="s">
        <v>585</v>
      </c>
      <c r="B422" s="222">
        <v>1506</v>
      </c>
      <c r="C422" s="222">
        <v>1056.37</v>
      </c>
      <c r="D422" s="172">
        <v>1091</v>
      </c>
      <c r="E422" s="224">
        <v>103.278207446255</v>
      </c>
      <c r="F422" s="228"/>
      <c r="G422" s="226"/>
    </row>
    <row r="423" ht="24.95" customHeight="true" spans="1:7">
      <c r="A423" s="215" t="s">
        <v>586</v>
      </c>
      <c r="B423" s="216">
        <v>314</v>
      </c>
      <c r="C423" s="216">
        <v>116.26</v>
      </c>
      <c r="D423" s="172">
        <v>116</v>
      </c>
      <c r="E423" s="227">
        <v>99.7763633235851</v>
      </c>
      <c r="F423" s="228"/>
      <c r="G423" s="226"/>
    </row>
    <row r="424" ht="24.95" customHeight="true" spans="1:7">
      <c r="A424" s="215" t="s">
        <v>587</v>
      </c>
      <c r="B424" s="216"/>
      <c r="C424" s="216"/>
      <c r="D424" s="172">
        <v>0</v>
      </c>
      <c r="E424" s="227"/>
      <c r="F424" s="228"/>
      <c r="G424" s="226"/>
    </row>
    <row r="425" ht="24.95" customHeight="true" spans="1:7">
      <c r="A425" s="215" t="s">
        <v>588</v>
      </c>
      <c r="B425" s="216">
        <v>20</v>
      </c>
      <c r="C425" s="216">
        <v>0.14</v>
      </c>
      <c r="D425" s="172">
        <v>0</v>
      </c>
      <c r="E425" s="227">
        <v>0</v>
      </c>
      <c r="F425" s="228"/>
      <c r="G425" s="226"/>
    </row>
    <row r="426" ht="24.95" customHeight="true" spans="1:7">
      <c r="A426" s="214" t="s">
        <v>589</v>
      </c>
      <c r="B426" s="213">
        <v>4900</v>
      </c>
      <c r="C426" s="213">
        <v>2771.49</v>
      </c>
      <c r="D426" s="213">
        <v>7546</v>
      </c>
      <c r="E426" s="225">
        <v>272.272315613623</v>
      </c>
      <c r="F426" s="229"/>
      <c r="G426" s="226"/>
    </row>
    <row r="427" ht="24.95" customHeight="true" spans="1:7">
      <c r="A427" s="215" t="s">
        <v>590</v>
      </c>
      <c r="B427" s="230">
        <v>0</v>
      </c>
      <c r="C427" s="230"/>
      <c r="D427" s="172">
        <v>0</v>
      </c>
      <c r="E427" s="227"/>
      <c r="F427" s="228"/>
      <c r="G427" s="226"/>
    </row>
    <row r="428" ht="24.95" customHeight="true" spans="1:7">
      <c r="A428" s="215" t="s">
        <v>591</v>
      </c>
      <c r="B428" s="230">
        <v>0</v>
      </c>
      <c r="C428" s="230"/>
      <c r="D428" s="172">
        <v>0</v>
      </c>
      <c r="E428" s="227"/>
      <c r="F428" s="228"/>
      <c r="G428" s="226"/>
    </row>
    <row r="429" ht="24.95" customHeight="true" spans="1:7">
      <c r="A429" s="215" t="s">
        <v>592</v>
      </c>
      <c r="B429" s="230">
        <v>0</v>
      </c>
      <c r="C429" s="230"/>
      <c r="D429" s="172">
        <v>0</v>
      </c>
      <c r="E429" s="227"/>
      <c r="F429" s="228"/>
      <c r="G429" s="226"/>
    </row>
    <row r="430" ht="24.95" customHeight="true" spans="1:7">
      <c r="A430" s="215" t="s">
        <v>593</v>
      </c>
      <c r="B430" s="230">
        <v>0</v>
      </c>
      <c r="C430" s="230"/>
      <c r="D430" s="172">
        <v>0</v>
      </c>
      <c r="E430" s="224"/>
      <c r="F430" s="228"/>
      <c r="G430" s="226"/>
    </row>
    <row r="431" ht="24.95" customHeight="true" spans="1:7">
      <c r="A431" s="215" t="s">
        <v>594</v>
      </c>
      <c r="B431" s="230">
        <v>0</v>
      </c>
      <c r="C431" s="230"/>
      <c r="D431" s="172">
        <v>0</v>
      </c>
      <c r="E431" s="227"/>
      <c r="F431" s="228"/>
      <c r="G431" s="226"/>
    </row>
    <row r="432" ht="24.95" customHeight="true" spans="1:7">
      <c r="A432" s="215" t="s">
        <v>595</v>
      </c>
      <c r="B432" s="230">
        <v>4900</v>
      </c>
      <c r="C432" s="230">
        <v>2771.49</v>
      </c>
      <c r="D432" s="172">
        <v>7546</v>
      </c>
      <c r="E432" s="227">
        <v>272.272315613623</v>
      </c>
      <c r="F432" s="228"/>
      <c r="G432" s="226"/>
    </row>
    <row r="433" ht="24.95" customHeight="true" spans="1:7">
      <c r="A433" s="214" t="s">
        <v>596</v>
      </c>
      <c r="B433" s="213">
        <v>4400</v>
      </c>
      <c r="C433" s="213">
        <v>1180.81</v>
      </c>
      <c r="D433" s="213">
        <v>1184</v>
      </c>
      <c r="E433" s="225">
        <v>100.270153538673</v>
      </c>
      <c r="F433" s="229"/>
      <c r="G433" s="226"/>
    </row>
    <row r="434" ht="24.95" customHeight="true" spans="1:7">
      <c r="A434" s="215" t="s">
        <v>597</v>
      </c>
      <c r="B434" s="230">
        <v>4400</v>
      </c>
      <c r="C434" s="230"/>
      <c r="D434" s="172">
        <v>1184</v>
      </c>
      <c r="E434" s="224"/>
      <c r="F434" s="228"/>
      <c r="G434" s="226"/>
    </row>
    <row r="435" ht="24.95" customHeight="true" spans="1:7">
      <c r="A435" s="214" t="s">
        <v>598</v>
      </c>
      <c r="B435" s="213">
        <v>4191</v>
      </c>
      <c r="C435" s="213">
        <v>2940.52</v>
      </c>
      <c r="D435" s="213">
        <v>3320</v>
      </c>
      <c r="E435" s="225">
        <v>112.905200440738</v>
      </c>
      <c r="F435" s="225">
        <v>93.7058989556873</v>
      </c>
      <c r="G435" s="226"/>
    </row>
    <row r="436" ht="24.95" customHeight="true" spans="1:7">
      <c r="A436" s="214" t="s">
        <v>599</v>
      </c>
      <c r="B436" s="213">
        <v>1656</v>
      </c>
      <c r="C436" s="213">
        <v>1363.16</v>
      </c>
      <c r="D436" s="213">
        <v>1427</v>
      </c>
      <c r="E436" s="225">
        <v>104.683236010446</v>
      </c>
      <c r="F436" s="229"/>
      <c r="G436" s="226"/>
    </row>
    <row r="437" ht="24.95" customHeight="true" spans="1:7">
      <c r="A437" s="215" t="s">
        <v>321</v>
      </c>
      <c r="B437" s="216">
        <v>1628</v>
      </c>
      <c r="C437" s="216">
        <v>1156.52</v>
      </c>
      <c r="D437" s="172">
        <v>1220</v>
      </c>
      <c r="E437" s="227">
        <v>105.488880434407</v>
      </c>
      <c r="F437" s="228"/>
      <c r="G437" s="226"/>
    </row>
    <row r="438" ht="24.95" customHeight="true" spans="1:7">
      <c r="A438" s="215" t="s">
        <v>322</v>
      </c>
      <c r="B438" s="216">
        <v>11</v>
      </c>
      <c r="C438" s="216">
        <v>5.1</v>
      </c>
      <c r="D438" s="172">
        <v>5</v>
      </c>
      <c r="E438" s="227">
        <v>98.0392156862745</v>
      </c>
      <c r="F438" s="228"/>
      <c r="G438" s="226"/>
    </row>
    <row r="439" ht="24.95" customHeight="true" spans="1:7">
      <c r="A439" s="215" t="s">
        <v>323</v>
      </c>
      <c r="B439" s="216">
        <v>0</v>
      </c>
      <c r="C439" s="216"/>
      <c r="D439" s="172">
        <v>0</v>
      </c>
      <c r="E439" s="227"/>
      <c r="F439" s="228"/>
      <c r="G439" s="226"/>
    </row>
    <row r="440" ht="24.95" customHeight="true" spans="1:7">
      <c r="A440" s="215" t="s">
        <v>600</v>
      </c>
      <c r="B440" s="222">
        <v>17</v>
      </c>
      <c r="C440" s="222">
        <v>201.54</v>
      </c>
      <c r="D440" s="172">
        <v>202</v>
      </c>
      <c r="E440" s="224">
        <v>100.2282425325</v>
      </c>
      <c r="F440" s="228"/>
      <c r="G440" s="226"/>
    </row>
    <row r="441" ht="24.95" customHeight="true" spans="1:7">
      <c r="A441" s="214" t="s">
        <v>601</v>
      </c>
      <c r="B441" s="213">
        <v>0</v>
      </c>
      <c r="C441" s="213">
        <v>13.25</v>
      </c>
      <c r="D441" s="213">
        <v>13</v>
      </c>
      <c r="E441" s="225">
        <v>98.1132075471698</v>
      </c>
      <c r="F441" s="229"/>
      <c r="G441" s="226"/>
    </row>
    <row r="442" ht="24.95" customHeight="true" spans="1:7">
      <c r="A442" s="215" t="s">
        <v>602</v>
      </c>
      <c r="B442" s="216">
        <v>0</v>
      </c>
      <c r="C442" s="216"/>
      <c r="D442" s="172">
        <v>0</v>
      </c>
      <c r="E442" s="227"/>
      <c r="F442" s="228"/>
      <c r="G442" s="226"/>
    </row>
    <row r="443" ht="24.95" customHeight="true" spans="1:7">
      <c r="A443" s="215" t="s">
        <v>603</v>
      </c>
      <c r="B443" s="216">
        <v>0</v>
      </c>
      <c r="C443" s="216"/>
      <c r="D443" s="172">
        <v>0</v>
      </c>
      <c r="E443" s="227"/>
      <c r="F443" s="228"/>
      <c r="G443" s="226"/>
    </row>
    <row r="444" ht="24.95" customHeight="true" spans="1:7">
      <c r="A444" s="215" t="s">
        <v>604</v>
      </c>
      <c r="B444" s="216"/>
      <c r="C444" s="216"/>
      <c r="D444" s="172">
        <v>0</v>
      </c>
      <c r="E444" s="227"/>
      <c r="F444" s="228"/>
      <c r="G444" s="226"/>
    </row>
    <row r="445" ht="24.95" customHeight="true" spans="1:7">
      <c r="A445" s="215" t="s">
        <v>605</v>
      </c>
      <c r="B445" s="216"/>
      <c r="C445" s="216"/>
      <c r="D445" s="172">
        <v>0</v>
      </c>
      <c r="E445" s="227"/>
      <c r="F445" s="228"/>
      <c r="G445" s="226"/>
    </row>
    <row r="446" ht="24.95" customHeight="true" spans="1:7">
      <c r="A446" s="215" t="s">
        <v>606</v>
      </c>
      <c r="B446" s="216"/>
      <c r="C446" s="216">
        <v>3.25</v>
      </c>
      <c r="D446" s="172">
        <v>3</v>
      </c>
      <c r="E446" s="227">
        <v>92.3076923076923</v>
      </c>
      <c r="F446" s="228"/>
      <c r="G446" s="226"/>
    </row>
    <row r="447" ht="24.95" customHeight="true" spans="1:7">
      <c r="A447" s="215" t="s">
        <v>607</v>
      </c>
      <c r="B447" s="222"/>
      <c r="C447" s="222"/>
      <c r="D447" s="172">
        <v>0</v>
      </c>
      <c r="E447" s="224"/>
      <c r="F447" s="228"/>
      <c r="G447" s="226"/>
    </row>
    <row r="448" ht="24.95" customHeight="true" spans="1:7">
      <c r="A448" s="215" t="s">
        <v>608</v>
      </c>
      <c r="B448" s="216"/>
      <c r="C448" s="216"/>
      <c r="D448" s="172">
        <v>0</v>
      </c>
      <c r="E448" s="227"/>
      <c r="F448" s="228"/>
      <c r="G448" s="226"/>
    </row>
    <row r="449" ht="24.95" customHeight="true" spans="1:7">
      <c r="A449" s="215" t="s">
        <v>609</v>
      </c>
      <c r="B449" s="222"/>
      <c r="C449" s="222">
        <v>10</v>
      </c>
      <c r="D449" s="172">
        <v>10</v>
      </c>
      <c r="E449" s="224">
        <v>100</v>
      </c>
      <c r="F449" s="228"/>
      <c r="G449" s="226"/>
    </row>
    <row r="450" ht="24.95" customHeight="true" spans="1:7">
      <c r="A450" s="214" t="s">
        <v>610</v>
      </c>
      <c r="B450" s="213">
        <v>0</v>
      </c>
      <c r="C450" s="213"/>
      <c r="D450" s="213">
        <v>0</v>
      </c>
      <c r="E450" s="225"/>
      <c r="F450" s="229"/>
      <c r="G450" s="226"/>
    </row>
    <row r="451" ht="24.95" customHeight="true" spans="1:7">
      <c r="A451" s="215" t="s">
        <v>602</v>
      </c>
      <c r="B451" s="216"/>
      <c r="C451" s="216"/>
      <c r="D451" s="172">
        <v>0</v>
      </c>
      <c r="E451" s="227"/>
      <c r="F451" s="228"/>
      <c r="G451" s="226"/>
    </row>
    <row r="452" ht="24.95" customHeight="true" spans="1:7">
      <c r="A452" s="215" t="s">
        <v>611</v>
      </c>
      <c r="B452" s="216"/>
      <c r="C452" s="216"/>
      <c r="D452" s="172">
        <v>0</v>
      </c>
      <c r="E452" s="227"/>
      <c r="F452" s="228"/>
      <c r="G452" s="226"/>
    </row>
    <row r="453" ht="24.95" customHeight="true" spans="1:7">
      <c r="A453" s="215" t="s">
        <v>612</v>
      </c>
      <c r="B453" s="216"/>
      <c r="C453" s="216"/>
      <c r="D453" s="172">
        <v>0</v>
      </c>
      <c r="E453" s="227"/>
      <c r="F453" s="228"/>
      <c r="G453" s="226"/>
    </row>
    <row r="454" ht="24.95" customHeight="true" spans="1:7">
      <c r="A454" s="215" t="s">
        <v>613</v>
      </c>
      <c r="B454" s="216"/>
      <c r="C454" s="216"/>
      <c r="D454" s="172">
        <v>0</v>
      </c>
      <c r="E454" s="227"/>
      <c r="F454" s="228"/>
      <c r="G454" s="226"/>
    </row>
    <row r="455" ht="24.95" customHeight="true" spans="1:7">
      <c r="A455" s="215" t="s">
        <v>614</v>
      </c>
      <c r="B455" s="222"/>
      <c r="C455" s="222"/>
      <c r="D455" s="172">
        <v>0</v>
      </c>
      <c r="E455" s="224"/>
      <c r="F455" s="228"/>
      <c r="G455" s="226"/>
    </row>
    <row r="456" ht="24.95" customHeight="true" spans="1:7">
      <c r="A456" s="214" t="s">
        <v>615</v>
      </c>
      <c r="B456" s="213">
        <v>0</v>
      </c>
      <c r="C456" s="213">
        <v>51.58</v>
      </c>
      <c r="D456" s="213">
        <v>51</v>
      </c>
      <c r="E456" s="225">
        <v>98.8755331523846</v>
      </c>
      <c r="F456" s="229"/>
      <c r="G456" s="226"/>
    </row>
    <row r="457" ht="24.95" customHeight="true" spans="1:7">
      <c r="A457" s="215" t="s">
        <v>602</v>
      </c>
      <c r="B457" s="216"/>
      <c r="C457" s="216"/>
      <c r="D457" s="172">
        <v>0</v>
      </c>
      <c r="E457" s="227"/>
      <c r="F457" s="228"/>
      <c r="G457" s="226"/>
    </row>
    <row r="458" ht="24.95" customHeight="true" spans="1:7">
      <c r="A458" s="215" t="s">
        <v>616</v>
      </c>
      <c r="B458" s="216">
        <v>0</v>
      </c>
      <c r="C458" s="216">
        <v>48.41</v>
      </c>
      <c r="D458" s="172">
        <v>48</v>
      </c>
      <c r="E458" s="227">
        <v>99.1530675480273</v>
      </c>
      <c r="F458" s="228"/>
      <c r="G458" s="226"/>
    </row>
    <row r="459" ht="24.95" customHeight="true" spans="1:7">
      <c r="A459" s="215" t="s">
        <v>617</v>
      </c>
      <c r="B459" s="216">
        <v>0</v>
      </c>
      <c r="C459" s="216"/>
      <c r="D459" s="172">
        <v>0</v>
      </c>
      <c r="E459" s="227"/>
      <c r="F459" s="228"/>
      <c r="G459" s="226"/>
    </row>
    <row r="460" ht="24.95" customHeight="true" spans="1:7">
      <c r="A460" s="215" t="s">
        <v>618</v>
      </c>
      <c r="B460" s="216">
        <v>0</v>
      </c>
      <c r="C460" s="216">
        <v>3.17</v>
      </c>
      <c r="D460" s="172">
        <v>3</v>
      </c>
      <c r="E460" s="227">
        <v>94.6372239747634</v>
      </c>
      <c r="F460" s="228"/>
      <c r="G460" s="226"/>
    </row>
    <row r="461" ht="24.95" customHeight="true" spans="1:7">
      <c r="A461" s="214" t="s">
        <v>619</v>
      </c>
      <c r="B461" s="213">
        <v>789</v>
      </c>
      <c r="C461" s="213">
        <v>615.78</v>
      </c>
      <c r="D461" s="213">
        <v>922</v>
      </c>
      <c r="E461" s="225">
        <v>149.728799246484</v>
      </c>
      <c r="F461" s="229"/>
      <c r="G461" s="226"/>
    </row>
    <row r="462" ht="24.95" customHeight="true" spans="1:7">
      <c r="A462" s="215" t="s">
        <v>602</v>
      </c>
      <c r="B462" s="216">
        <v>768</v>
      </c>
      <c r="C462" s="216">
        <v>590.36</v>
      </c>
      <c r="D462" s="172">
        <v>596</v>
      </c>
      <c r="E462" s="227">
        <v>100.955349278406</v>
      </c>
      <c r="F462" s="228"/>
      <c r="G462" s="226"/>
    </row>
    <row r="463" ht="24.95" customHeight="true" spans="1:7">
      <c r="A463" s="215" t="s">
        <v>620</v>
      </c>
      <c r="B463" s="216">
        <v>0</v>
      </c>
      <c r="C463" s="216"/>
      <c r="D463" s="172">
        <v>0</v>
      </c>
      <c r="E463" s="227"/>
      <c r="F463" s="228"/>
      <c r="G463" s="226"/>
    </row>
    <row r="464" ht="24.95" customHeight="true" spans="1:7">
      <c r="A464" s="215" t="s">
        <v>621</v>
      </c>
      <c r="B464" s="222">
        <v>0</v>
      </c>
      <c r="C464" s="222">
        <v>14.89</v>
      </c>
      <c r="D464" s="172">
        <v>15</v>
      </c>
      <c r="E464" s="224">
        <v>100.73875083949</v>
      </c>
      <c r="F464" s="228"/>
      <c r="G464" s="226"/>
    </row>
    <row r="465" ht="24.95" customHeight="true" spans="1:7">
      <c r="A465" s="215" t="s">
        <v>622</v>
      </c>
      <c r="B465" s="216">
        <v>21</v>
      </c>
      <c r="C465" s="216">
        <v>10.53</v>
      </c>
      <c r="D465" s="172">
        <v>311</v>
      </c>
      <c r="E465" s="227">
        <v>2953.46628679962</v>
      </c>
      <c r="F465" s="228"/>
      <c r="G465" s="226"/>
    </row>
    <row r="466" ht="24.95" customHeight="true" spans="1:7">
      <c r="A466" s="214" t="s">
        <v>623</v>
      </c>
      <c r="B466" s="213">
        <v>69</v>
      </c>
      <c r="C466" s="213">
        <v>86.12</v>
      </c>
      <c r="D466" s="213">
        <v>86</v>
      </c>
      <c r="E466" s="225">
        <v>99.8606595448212</v>
      </c>
      <c r="F466" s="229"/>
      <c r="G466" s="226"/>
    </row>
    <row r="467" ht="24.95" customHeight="true" spans="1:7">
      <c r="A467" s="215" t="s">
        <v>624</v>
      </c>
      <c r="B467" s="216">
        <v>0</v>
      </c>
      <c r="C467" s="216"/>
      <c r="D467" s="172">
        <v>0</v>
      </c>
      <c r="E467" s="227"/>
      <c r="F467" s="228"/>
      <c r="G467" s="226"/>
    </row>
    <row r="468" ht="24.95" customHeight="true" spans="1:7">
      <c r="A468" s="215" t="s">
        <v>625</v>
      </c>
      <c r="B468" s="216">
        <v>0</v>
      </c>
      <c r="C468" s="216"/>
      <c r="D468" s="172">
        <v>0</v>
      </c>
      <c r="E468" s="227"/>
      <c r="F468" s="228"/>
      <c r="G468" s="226"/>
    </row>
    <row r="469" ht="24.95" customHeight="true" spans="1:7">
      <c r="A469" s="215" t="s">
        <v>626</v>
      </c>
      <c r="B469" s="216">
        <v>0</v>
      </c>
      <c r="C469" s="216"/>
      <c r="D469" s="172">
        <v>0</v>
      </c>
      <c r="E469" s="227"/>
      <c r="F469" s="228"/>
      <c r="G469" s="226"/>
    </row>
    <row r="470" ht="24.95" customHeight="true" spans="1:7">
      <c r="A470" s="215" t="s">
        <v>627</v>
      </c>
      <c r="B470" s="222">
        <v>69</v>
      </c>
      <c r="C470" s="222">
        <v>86.12</v>
      </c>
      <c r="D470" s="172">
        <v>86</v>
      </c>
      <c r="E470" s="224">
        <v>99.8606595448212</v>
      </c>
      <c r="F470" s="228"/>
      <c r="G470" s="226"/>
    </row>
    <row r="471" ht="24.95" customHeight="true" spans="1:7">
      <c r="A471" s="214" t="s">
        <v>628</v>
      </c>
      <c r="B471" s="213">
        <v>286</v>
      </c>
      <c r="C471" s="213">
        <v>263.02</v>
      </c>
      <c r="D471" s="213">
        <v>265</v>
      </c>
      <c r="E471" s="225">
        <v>100.752794464299</v>
      </c>
      <c r="F471" s="229"/>
      <c r="G471" s="226"/>
    </row>
    <row r="472" ht="24.95" customHeight="true" spans="1:7">
      <c r="A472" s="215" t="s">
        <v>602</v>
      </c>
      <c r="B472" s="216">
        <v>165</v>
      </c>
      <c r="C472" s="216">
        <v>179.39</v>
      </c>
      <c r="D472" s="172">
        <v>181</v>
      </c>
      <c r="E472" s="227">
        <v>100.897485924522</v>
      </c>
      <c r="F472" s="228"/>
      <c r="G472" s="226"/>
    </row>
    <row r="473" ht="24.95" customHeight="true" spans="1:7">
      <c r="A473" s="215" t="s">
        <v>629</v>
      </c>
      <c r="B473" s="216">
        <v>121</v>
      </c>
      <c r="C473" s="216">
        <v>83.63</v>
      </c>
      <c r="D473" s="172">
        <v>84</v>
      </c>
      <c r="E473" s="227">
        <v>100.442424967117</v>
      </c>
      <c r="F473" s="228"/>
      <c r="G473" s="226"/>
    </row>
    <row r="474" ht="24.95" customHeight="true" spans="1:7">
      <c r="A474" s="215" t="s">
        <v>630</v>
      </c>
      <c r="B474" s="216">
        <v>0</v>
      </c>
      <c r="C474" s="216"/>
      <c r="D474" s="172">
        <v>0</v>
      </c>
      <c r="E474" s="227"/>
      <c r="F474" s="228"/>
      <c r="G474" s="226"/>
    </row>
    <row r="475" ht="24.95" customHeight="true" spans="1:7">
      <c r="A475" s="215" t="s">
        <v>631</v>
      </c>
      <c r="B475" s="216">
        <v>0</v>
      </c>
      <c r="C475" s="216"/>
      <c r="D475" s="172">
        <v>0</v>
      </c>
      <c r="E475" s="227"/>
      <c r="F475" s="228"/>
      <c r="G475" s="226"/>
    </row>
    <row r="476" ht="24.95" customHeight="true" spans="1:7">
      <c r="A476" s="215" t="s">
        <v>632</v>
      </c>
      <c r="B476" s="222">
        <v>0</v>
      </c>
      <c r="C476" s="222"/>
      <c r="D476" s="172">
        <v>0</v>
      </c>
      <c r="E476" s="224"/>
      <c r="F476" s="228"/>
      <c r="G476" s="226"/>
    </row>
    <row r="477" ht="24.95" customHeight="true" spans="1:7">
      <c r="A477" s="215" t="s">
        <v>633</v>
      </c>
      <c r="B477" s="216"/>
      <c r="C477" s="216"/>
      <c r="D477" s="172">
        <v>0</v>
      </c>
      <c r="E477" s="227"/>
      <c r="F477" s="228"/>
      <c r="G477" s="226"/>
    </row>
    <row r="478" ht="24.95" customHeight="true" spans="1:7">
      <c r="A478" s="214" t="s">
        <v>634</v>
      </c>
      <c r="B478" s="213">
        <v>0</v>
      </c>
      <c r="C478" s="213"/>
      <c r="D478" s="213">
        <v>0</v>
      </c>
      <c r="E478" s="225"/>
      <c r="F478" s="229"/>
      <c r="G478" s="226"/>
    </row>
    <row r="479" ht="24.95" customHeight="true" spans="1:7">
      <c r="A479" s="215" t="s">
        <v>635</v>
      </c>
      <c r="B479" s="216"/>
      <c r="C479" s="216"/>
      <c r="D479" s="172">
        <v>0</v>
      </c>
      <c r="E479" s="227"/>
      <c r="F479" s="228"/>
      <c r="G479" s="226"/>
    </row>
    <row r="480" ht="24.95" customHeight="true" spans="1:7">
      <c r="A480" s="215" t="s">
        <v>636</v>
      </c>
      <c r="B480" s="216"/>
      <c r="C480" s="216"/>
      <c r="D480" s="172">
        <v>0</v>
      </c>
      <c r="E480" s="227"/>
      <c r="F480" s="228"/>
      <c r="G480" s="226"/>
    </row>
    <row r="481" ht="24.95" customHeight="true" spans="1:7">
      <c r="A481" s="215" t="s">
        <v>637</v>
      </c>
      <c r="B481" s="222"/>
      <c r="C481" s="222"/>
      <c r="D481" s="172">
        <v>0</v>
      </c>
      <c r="E481" s="224"/>
      <c r="F481" s="228"/>
      <c r="G481" s="226"/>
    </row>
    <row r="482" ht="24.95" customHeight="true" spans="1:7">
      <c r="A482" s="214" t="s">
        <v>638</v>
      </c>
      <c r="B482" s="213">
        <v>0</v>
      </c>
      <c r="C482" s="213">
        <v>258.12</v>
      </c>
      <c r="D482" s="213">
        <v>258</v>
      </c>
      <c r="E482" s="225">
        <v>99.953509995351</v>
      </c>
      <c r="F482" s="229"/>
      <c r="G482" s="226"/>
    </row>
    <row r="483" ht="24.95" customHeight="true" spans="1:7">
      <c r="A483" s="215" t="s">
        <v>639</v>
      </c>
      <c r="B483" s="216"/>
      <c r="C483" s="216"/>
      <c r="D483" s="172">
        <v>0</v>
      </c>
      <c r="E483" s="227"/>
      <c r="F483" s="228"/>
      <c r="G483" s="226"/>
    </row>
    <row r="484" ht="24.95" customHeight="true" spans="1:7">
      <c r="A484" s="215" t="s">
        <v>640</v>
      </c>
      <c r="B484" s="216"/>
      <c r="C484" s="216">
        <v>258.12</v>
      </c>
      <c r="D484" s="172">
        <v>258</v>
      </c>
      <c r="E484" s="227">
        <v>99.953509995351</v>
      </c>
      <c r="F484" s="228"/>
      <c r="G484" s="226"/>
    </row>
    <row r="485" ht="24.95" customHeight="true" spans="1:7">
      <c r="A485" s="215" t="s">
        <v>641</v>
      </c>
      <c r="B485" s="216"/>
      <c r="C485" s="216"/>
      <c r="D485" s="172">
        <v>0</v>
      </c>
      <c r="E485" s="227"/>
      <c r="F485" s="228"/>
      <c r="G485" s="226"/>
    </row>
    <row r="486" ht="24.95" customHeight="true" spans="1:7">
      <c r="A486" s="214" t="s">
        <v>642</v>
      </c>
      <c r="B486" s="213">
        <v>1391</v>
      </c>
      <c r="C486" s="213">
        <v>289.49</v>
      </c>
      <c r="D486" s="213">
        <v>298</v>
      </c>
      <c r="E486" s="225">
        <v>102.939652492314</v>
      </c>
      <c r="F486" s="229"/>
      <c r="G486" s="226"/>
    </row>
    <row r="487" ht="24.95" customHeight="true" spans="1:7">
      <c r="A487" s="215" t="s">
        <v>643</v>
      </c>
      <c r="B487" s="230">
        <v>0</v>
      </c>
      <c r="C487" s="230"/>
      <c r="D487" s="172">
        <v>0</v>
      </c>
      <c r="E487" s="227"/>
      <c r="F487" s="228"/>
      <c r="G487" s="226"/>
    </row>
    <row r="488" ht="24.95" customHeight="true" spans="1:7">
      <c r="A488" s="215" t="s">
        <v>644</v>
      </c>
      <c r="B488" s="230">
        <v>0</v>
      </c>
      <c r="C488" s="230"/>
      <c r="D488" s="172">
        <v>0</v>
      </c>
      <c r="E488" s="227"/>
      <c r="F488" s="228"/>
      <c r="G488" s="226"/>
    </row>
    <row r="489" ht="24.95" customHeight="true" spans="1:7">
      <c r="A489" s="215" t="s">
        <v>645</v>
      </c>
      <c r="B489" s="230">
        <v>0</v>
      </c>
      <c r="C489" s="230"/>
      <c r="D489" s="172">
        <v>0</v>
      </c>
      <c r="E489" s="227"/>
      <c r="F489" s="228"/>
      <c r="G489" s="226"/>
    </row>
    <row r="490" ht="24.95" customHeight="true" spans="1:7">
      <c r="A490" s="215" t="s">
        <v>646</v>
      </c>
      <c r="B490" s="230">
        <v>1391</v>
      </c>
      <c r="C490" s="230">
        <v>289.49</v>
      </c>
      <c r="D490" s="172">
        <v>298</v>
      </c>
      <c r="E490" s="227">
        <v>102.939652492314</v>
      </c>
      <c r="F490" s="228"/>
      <c r="G490" s="226"/>
    </row>
    <row r="491" ht="24.95" customHeight="true" spans="1:7">
      <c r="A491" s="214" t="s">
        <v>647</v>
      </c>
      <c r="B491" s="213">
        <v>12151</v>
      </c>
      <c r="C491" s="213">
        <v>10825.38</v>
      </c>
      <c r="D491" s="213">
        <v>11054</v>
      </c>
      <c r="E491" s="225">
        <v>102.111888912907</v>
      </c>
      <c r="F491" s="225">
        <v>120.98062821495</v>
      </c>
      <c r="G491" s="226"/>
    </row>
    <row r="492" ht="24.95" customHeight="true" spans="1:7">
      <c r="A492" s="214" t="s">
        <v>648</v>
      </c>
      <c r="B492" s="213">
        <v>4702</v>
      </c>
      <c r="C492" s="213">
        <v>3940.18</v>
      </c>
      <c r="D492" s="213">
        <v>4121</v>
      </c>
      <c r="E492" s="225">
        <v>104.589130445817</v>
      </c>
      <c r="F492" s="229"/>
      <c r="G492" s="226"/>
    </row>
    <row r="493" ht="24.95" customHeight="true" spans="1:7">
      <c r="A493" s="215" t="s">
        <v>321</v>
      </c>
      <c r="B493" s="222">
        <v>1728</v>
      </c>
      <c r="C493" s="222">
        <v>1212.24</v>
      </c>
      <c r="D493" s="172">
        <v>1295</v>
      </c>
      <c r="E493" s="224">
        <v>106.827030950967</v>
      </c>
      <c r="F493" s="228"/>
      <c r="G493" s="226"/>
    </row>
    <row r="494" ht="24.95" customHeight="true" spans="1:7">
      <c r="A494" s="215" t="s">
        <v>322</v>
      </c>
      <c r="B494" s="216">
        <v>47</v>
      </c>
      <c r="C494" s="216">
        <v>31.26</v>
      </c>
      <c r="D494" s="172">
        <v>31</v>
      </c>
      <c r="E494" s="227">
        <v>99.1682661548304</v>
      </c>
      <c r="F494" s="228"/>
      <c r="G494" s="226"/>
    </row>
    <row r="495" ht="24.95" customHeight="true" spans="1:7">
      <c r="A495" s="215" t="s">
        <v>323</v>
      </c>
      <c r="B495" s="216">
        <v>0</v>
      </c>
      <c r="C495" s="216"/>
      <c r="D495" s="172">
        <v>0</v>
      </c>
      <c r="E495" s="227"/>
      <c r="F495" s="228"/>
      <c r="G495" s="226"/>
    </row>
    <row r="496" ht="24.95" customHeight="true" spans="1:7">
      <c r="A496" s="215" t="s">
        <v>649</v>
      </c>
      <c r="B496" s="216">
        <v>142</v>
      </c>
      <c r="C496" s="216">
        <v>183.88</v>
      </c>
      <c r="D496" s="172">
        <v>186</v>
      </c>
      <c r="E496" s="227">
        <v>101.152925821188</v>
      </c>
      <c r="F496" s="228"/>
      <c r="G496" s="226"/>
    </row>
    <row r="497" ht="24.95" customHeight="true" spans="1:7">
      <c r="A497" s="215" t="s">
        <v>650</v>
      </c>
      <c r="B497" s="222">
        <v>0</v>
      </c>
      <c r="C497" s="222"/>
      <c r="D497" s="172">
        <v>0</v>
      </c>
      <c r="E497" s="224"/>
      <c r="F497" s="228"/>
      <c r="G497" s="226"/>
    </row>
    <row r="498" ht="24.95" customHeight="true" spans="1:7">
      <c r="A498" s="215" t="s">
        <v>651</v>
      </c>
      <c r="B498" s="216">
        <v>0</v>
      </c>
      <c r="C498" s="216"/>
      <c r="D498" s="172">
        <v>0</v>
      </c>
      <c r="E498" s="227"/>
      <c r="F498" s="228"/>
      <c r="G498" s="226"/>
    </row>
    <row r="499" ht="24.95" customHeight="true" spans="1:7">
      <c r="A499" s="215" t="s">
        <v>652</v>
      </c>
      <c r="B499" s="216">
        <v>1785</v>
      </c>
      <c r="C499" s="216">
        <v>1386.51</v>
      </c>
      <c r="D499" s="172">
        <v>1463</v>
      </c>
      <c r="E499" s="227">
        <v>105.516729053523</v>
      </c>
      <c r="F499" s="228"/>
      <c r="G499" s="226"/>
    </row>
    <row r="500" ht="24.95" customHeight="true" spans="1:7">
      <c r="A500" s="215" t="s">
        <v>653</v>
      </c>
      <c r="B500" s="216">
        <v>0</v>
      </c>
      <c r="C500" s="216"/>
      <c r="D500" s="172">
        <v>0</v>
      </c>
      <c r="E500" s="227"/>
      <c r="F500" s="228"/>
      <c r="G500" s="226"/>
    </row>
    <row r="501" ht="24.95" customHeight="true" spans="1:7">
      <c r="A501" s="215" t="s">
        <v>654</v>
      </c>
      <c r="B501" s="222">
        <v>510</v>
      </c>
      <c r="C501" s="222">
        <v>536.79</v>
      </c>
      <c r="D501" s="172">
        <v>548</v>
      </c>
      <c r="E501" s="224">
        <v>102.08833994672</v>
      </c>
      <c r="F501" s="228"/>
      <c r="G501" s="226"/>
    </row>
    <row r="502" ht="24.95" customHeight="true" spans="1:7">
      <c r="A502" s="215" t="s">
        <v>655</v>
      </c>
      <c r="B502" s="216">
        <v>0</v>
      </c>
      <c r="C502" s="216"/>
      <c r="D502" s="172">
        <v>0</v>
      </c>
      <c r="E502" s="227"/>
      <c r="F502" s="228"/>
      <c r="G502" s="226"/>
    </row>
    <row r="503" ht="24.95" customHeight="true" spans="1:7">
      <c r="A503" s="215" t="s">
        <v>656</v>
      </c>
      <c r="B503" s="216">
        <v>77</v>
      </c>
      <c r="C503" s="216">
        <v>83.54</v>
      </c>
      <c r="D503" s="172">
        <v>86</v>
      </c>
      <c r="E503" s="227">
        <v>102.944697151065</v>
      </c>
      <c r="F503" s="228"/>
      <c r="G503" s="226"/>
    </row>
    <row r="504" ht="24.95" customHeight="true" spans="1:7">
      <c r="A504" s="215" t="s">
        <v>657</v>
      </c>
      <c r="B504" s="216"/>
      <c r="C504" s="216"/>
      <c r="D504" s="172">
        <v>0</v>
      </c>
      <c r="E504" s="227"/>
      <c r="F504" s="228"/>
      <c r="G504" s="226"/>
    </row>
    <row r="505" ht="24.95" customHeight="true" spans="1:7">
      <c r="A505" s="215" t="s">
        <v>658</v>
      </c>
      <c r="B505" s="216"/>
      <c r="C505" s="216"/>
      <c r="D505" s="172">
        <v>0</v>
      </c>
      <c r="E505" s="227"/>
      <c r="F505" s="228"/>
      <c r="G505" s="226"/>
    </row>
    <row r="506" ht="24.95" customHeight="true" spans="1:7">
      <c r="A506" s="215" t="s">
        <v>659</v>
      </c>
      <c r="B506" s="222">
        <v>0</v>
      </c>
      <c r="C506" s="222"/>
      <c r="D506" s="172">
        <v>0</v>
      </c>
      <c r="E506" s="224"/>
      <c r="F506" s="228"/>
      <c r="G506" s="226"/>
    </row>
    <row r="507" ht="24.95" customHeight="true" spans="1:7">
      <c r="A507" s="215" t="s">
        <v>660</v>
      </c>
      <c r="B507" s="222">
        <v>413</v>
      </c>
      <c r="C507" s="222">
        <v>505.96</v>
      </c>
      <c r="D507" s="172">
        <v>512</v>
      </c>
      <c r="E507" s="224">
        <v>101.193770258518</v>
      </c>
      <c r="F507" s="228"/>
      <c r="G507" s="226"/>
    </row>
    <row r="508" ht="24.95" customHeight="true" spans="1:7">
      <c r="A508" s="214" t="s">
        <v>661</v>
      </c>
      <c r="B508" s="213">
        <v>889</v>
      </c>
      <c r="C508" s="213">
        <v>839.04</v>
      </c>
      <c r="D508" s="213">
        <v>841</v>
      </c>
      <c r="E508" s="225">
        <v>100.233600305111</v>
      </c>
      <c r="F508" s="229"/>
      <c r="G508" s="226"/>
    </row>
    <row r="509" ht="24.95" customHeight="true" spans="1:7">
      <c r="A509" s="215" t="s">
        <v>321</v>
      </c>
      <c r="B509" s="216">
        <v>0</v>
      </c>
      <c r="C509" s="216"/>
      <c r="D509" s="172">
        <v>0</v>
      </c>
      <c r="E509" s="227"/>
      <c r="F509" s="228"/>
      <c r="G509" s="226"/>
    </row>
    <row r="510" ht="24.95" customHeight="true" spans="1:7">
      <c r="A510" s="215" t="s">
        <v>322</v>
      </c>
      <c r="B510" s="216">
        <v>0</v>
      </c>
      <c r="C510" s="216"/>
      <c r="D510" s="172">
        <v>0</v>
      </c>
      <c r="E510" s="227"/>
      <c r="F510" s="228"/>
      <c r="G510" s="226"/>
    </row>
    <row r="511" ht="24.95" customHeight="true" spans="1:7">
      <c r="A511" s="215" t="s">
        <v>323</v>
      </c>
      <c r="B511" s="216">
        <v>0</v>
      </c>
      <c r="C511" s="216"/>
      <c r="D511" s="172">
        <v>0</v>
      </c>
      <c r="E511" s="227"/>
      <c r="F511" s="228"/>
      <c r="G511" s="226"/>
    </row>
    <row r="512" ht="24.95" customHeight="true" spans="1:7">
      <c r="A512" s="215" t="s">
        <v>662</v>
      </c>
      <c r="B512" s="216">
        <v>0</v>
      </c>
      <c r="C512" s="216">
        <v>25.16</v>
      </c>
      <c r="D512" s="172">
        <v>30</v>
      </c>
      <c r="E512" s="227">
        <v>119.236883942766</v>
      </c>
      <c r="F512" s="228"/>
      <c r="G512" s="226"/>
    </row>
    <row r="513" ht="24.95" customHeight="true" spans="1:7">
      <c r="A513" s="215" t="s">
        <v>663</v>
      </c>
      <c r="B513" s="216">
        <v>889</v>
      </c>
      <c r="C513" s="216">
        <v>813.88</v>
      </c>
      <c r="D513" s="172">
        <v>811</v>
      </c>
      <c r="E513" s="227">
        <v>99.6461394800216</v>
      </c>
      <c r="F513" s="228"/>
      <c r="G513" s="226"/>
    </row>
    <row r="514" ht="24.95" customHeight="true" spans="1:7">
      <c r="A514" s="215" t="s">
        <v>664</v>
      </c>
      <c r="B514" s="216">
        <v>0</v>
      </c>
      <c r="C514" s="216"/>
      <c r="D514" s="172">
        <v>0</v>
      </c>
      <c r="E514" s="227"/>
      <c r="F514" s="228"/>
      <c r="G514" s="226"/>
    </row>
    <row r="515" ht="24.95" customHeight="true" spans="1:7">
      <c r="A515" s="215" t="s">
        <v>665</v>
      </c>
      <c r="B515" s="216">
        <v>0</v>
      </c>
      <c r="C515" s="216"/>
      <c r="D515" s="172">
        <v>0</v>
      </c>
      <c r="E515" s="227"/>
      <c r="F515" s="228"/>
      <c r="G515" s="226"/>
    </row>
    <row r="516" ht="24.95" customHeight="true" spans="1:7">
      <c r="A516" s="214" t="s">
        <v>666</v>
      </c>
      <c r="B516" s="213">
        <v>1738</v>
      </c>
      <c r="C516" s="213">
        <v>2017.81</v>
      </c>
      <c r="D516" s="213">
        <v>2025</v>
      </c>
      <c r="E516" s="225">
        <v>100.356326908876</v>
      </c>
      <c r="F516" s="229"/>
      <c r="G516" s="226"/>
    </row>
    <row r="517" ht="24.95" customHeight="true" spans="1:7">
      <c r="A517" s="215" t="s">
        <v>321</v>
      </c>
      <c r="B517" s="230"/>
      <c r="C517" s="230"/>
      <c r="D517" s="172">
        <v>0</v>
      </c>
      <c r="E517" s="227"/>
      <c r="F517" s="228"/>
      <c r="G517" s="226"/>
    </row>
    <row r="518" ht="24.95" customHeight="true" spans="1:7">
      <c r="A518" s="215" t="s">
        <v>322</v>
      </c>
      <c r="B518" s="230">
        <v>35</v>
      </c>
      <c r="C518" s="230">
        <v>40</v>
      </c>
      <c r="D518" s="172">
        <v>40</v>
      </c>
      <c r="E518" s="227">
        <v>100</v>
      </c>
      <c r="F518" s="228"/>
      <c r="G518" s="226"/>
    </row>
    <row r="519" ht="24.95" customHeight="true" spans="1:7">
      <c r="A519" s="215" t="s">
        <v>323</v>
      </c>
      <c r="B519" s="230">
        <v>0</v>
      </c>
      <c r="C519" s="230"/>
      <c r="D519" s="172">
        <v>0</v>
      </c>
      <c r="E519" s="227"/>
      <c r="F519" s="228"/>
      <c r="G519" s="226"/>
    </row>
    <row r="520" ht="24.95" customHeight="true" spans="1:7">
      <c r="A520" s="215" t="s">
        <v>667</v>
      </c>
      <c r="B520" s="230"/>
      <c r="C520" s="230"/>
      <c r="D520" s="172">
        <v>0</v>
      </c>
      <c r="E520" s="227"/>
      <c r="F520" s="228"/>
      <c r="G520" s="226"/>
    </row>
    <row r="521" ht="24.95" customHeight="true" spans="1:7">
      <c r="A521" s="215" t="s">
        <v>668</v>
      </c>
      <c r="B521" s="230">
        <v>0</v>
      </c>
      <c r="C521" s="230"/>
      <c r="D521" s="172">
        <v>0</v>
      </c>
      <c r="E521" s="227"/>
      <c r="F521" s="228"/>
      <c r="G521" s="226"/>
    </row>
    <row r="522" ht="24.95" customHeight="true" spans="1:7">
      <c r="A522" s="215" t="s">
        <v>669</v>
      </c>
      <c r="B522" s="230">
        <v>0</v>
      </c>
      <c r="C522" s="230"/>
      <c r="D522" s="172">
        <v>0</v>
      </c>
      <c r="E522" s="227"/>
      <c r="F522" s="228"/>
      <c r="G522" s="226"/>
    </row>
    <row r="523" ht="24.95" customHeight="true" spans="1:7">
      <c r="A523" s="215" t="s">
        <v>670</v>
      </c>
      <c r="B523" s="230"/>
      <c r="C523" s="230">
        <v>81.72</v>
      </c>
      <c r="D523" s="172">
        <v>82</v>
      </c>
      <c r="E523" s="224">
        <v>100.342633382281</v>
      </c>
      <c r="F523" s="228"/>
      <c r="G523" s="226"/>
    </row>
    <row r="524" ht="24.95" customHeight="true" spans="1:7">
      <c r="A524" s="215" t="s">
        <v>671</v>
      </c>
      <c r="B524" s="230">
        <v>0</v>
      </c>
      <c r="C524" s="230"/>
      <c r="D524" s="172">
        <v>0</v>
      </c>
      <c r="E524" s="227"/>
      <c r="F524" s="228"/>
      <c r="G524" s="226"/>
    </row>
    <row r="525" ht="24.95" customHeight="true" spans="1:7">
      <c r="A525" s="215" t="s">
        <v>672</v>
      </c>
      <c r="B525" s="230">
        <v>0</v>
      </c>
      <c r="C525" s="230"/>
      <c r="D525" s="172">
        <v>0</v>
      </c>
      <c r="E525" s="227"/>
      <c r="F525" s="228"/>
      <c r="G525" s="226"/>
    </row>
    <row r="526" ht="24.95" customHeight="true" spans="1:7">
      <c r="A526" s="215" t="s">
        <v>673</v>
      </c>
      <c r="B526" s="230">
        <v>1703</v>
      </c>
      <c r="C526" s="230">
        <v>1896.08</v>
      </c>
      <c r="D526" s="172">
        <v>1903</v>
      </c>
      <c r="E526" s="227">
        <v>100.36496350365</v>
      </c>
      <c r="F526" s="228"/>
      <c r="G526" s="226"/>
    </row>
    <row r="527" ht="24.95" customHeight="true" spans="1:7">
      <c r="A527" s="231" t="s">
        <v>674</v>
      </c>
      <c r="B527" s="213">
        <v>275</v>
      </c>
      <c r="C527" s="213">
        <v>120.37</v>
      </c>
      <c r="D527" s="213">
        <v>120</v>
      </c>
      <c r="E527" s="225">
        <v>99.6926144388136</v>
      </c>
      <c r="F527" s="229"/>
      <c r="G527" s="226"/>
    </row>
    <row r="528" ht="24.95" customHeight="true" spans="1:7">
      <c r="A528" s="232" t="s">
        <v>321</v>
      </c>
      <c r="B528" s="216">
        <v>0</v>
      </c>
      <c r="C528" s="216"/>
      <c r="D528" s="172">
        <v>0</v>
      </c>
      <c r="E528" s="227"/>
      <c r="F528" s="228"/>
      <c r="G528" s="226"/>
    </row>
    <row r="529" ht="24.95" customHeight="true" spans="1:7">
      <c r="A529" s="232" t="s">
        <v>322</v>
      </c>
      <c r="B529" s="216">
        <v>0</v>
      </c>
      <c r="C529" s="216"/>
      <c r="D529" s="172">
        <v>0</v>
      </c>
      <c r="E529" s="227"/>
      <c r="F529" s="228"/>
      <c r="G529" s="226"/>
    </row>
    <row r="530" ht="24.95" customHeight="true" spans="1:7">
      <c r="A530" s="232" t="s">
        <v>323</v>
      </c>
      <c r="B530" s="216">
        <v>0</v>
      </c>
      <c r="C530" s="216"/>
      <c r="D530" s="172">
        <v>0</v>
      </c>
      <c r="E530" s="227"/>
      <c r="F530" s="228"/>
      <c r="G530" s="226"/>
    </row>
    <row r="531" ht="24.95" customHeight="true" spans="1:7">
      <c r="A531" s="232" t="s">
        <v>675</v>
      </c>
      <c r="B531" s="222">
        <v>0</v>
      </c>
      <c r="C531" s="222"/>
      <c r="D531" s="172">
        <v>0</v>
      </c>
      <c r="E531" s="224"/>
      <c r="F531" s="228"/>
      <c r="G531" s="226"/>
    </row>
    <row r="532" ht="24.95" customHeight="true" spans="1:7">
      <c r="A532" s="232" t="s">
        <v>676</v>
      </c>
      <c r="B532" s="216">
        <v>275</v>
      </c>
      <c r="C532" s="216">
        <v>120.37</v>
      </c>
      <c r="D532" s="172">
        <v>120</v>
      </c>
      <c r="E532" s="227">
        <v>99.6926144388136</v>
      </c>
      <c r="F532" s="228"/>
      <c r="G532" s="226"/>
    </row>
    <row r="533" ht="24.95" customHeight="true" spans="1:7">
      <c r="A533" s="232" t="s">
        <v>677</v>
      </c>
      <c r="B533" s="216">
        <v>0</v>
      </c>
      <c r="C533" s="216"/>
      <c r="D533" s="172">
        <v>0</v>
      </c>
      <c r="E533" s="227"/>
      <c r="F533" s="228"/>
      <c r="G533" s="226"/>
    </row>
    <row r="534" ht="24.95" customHeight="true" spans="1:7">
      <c r="A534" s="232" t="s">
        <v>678</v>
      </c>
      <c r="B534" s="216">
        <v>0</v>
      </c>
      <c r="C534" s="216"/>
      <c r="D534" s="172">
        <v>0</v>
      </c>
      <c r="E534" s="227"/>
      <c r="F534" s="228"/>
      <c r="G534" s="226"/>
    </row>
    <row r="535" ht="24.95" customHeight="true" spans="1:7">
      <c r="A535" s="232" t="s">
        <v>679</v>
      </c>
      <c r="B535" s="216"/>
      <c r="C535" s="216"/>
      <c r="D535" s="172">
        <v>0</v>
      </c>
      <c r="E535" s="227"/>
      <c r="F535" s="228"/>
      <c r="G535" s="226"/>
    </row>
    <row r="536" ht="24.95" customHeight="true" spans="1:7">
      <c r="A536" s="231" t="s">
        <v>680</v>
      </c>
      <c r="B536" s="213">
        <v>3963</v>
      </c>
      <c r="C536" s="213">
        <v>3480.98</v>
      </c>
      <c r="D536" s="213">
        <v>3505</v>
      </c>
      <c r="E536" s="225">
        <v>100.690035564697</v>
      </c>
      <c r="F536" s="229"/>
      <c r="G536" s="226"/>
    </row>
    <row r="537" ht="24.95" customHeight="true" spans="1:7">
      <c r="A537" s="232" t="s">
        <v>321</v>
      </c>
      <c r="B537" s="216">
        <v>0</v>
      </c>
      <c r="C537" s="216"/>
      <c r="D537" s="172">
        <v>0</v>
      </c>
      <c r="E537" s="227"/>
      <c r="F537" s="228"/>
      <c r="G537" s="226"/>
    </row>
    <row r="538" ht="24.95" customHeight="true" spans="1:7">
      <c r="A538" s="232" t="s">
        <v>322</v>
      </c>
      <c r="B538" s="216">
        <v>0</v>
      </c>
      <c r="C538" s="216"/>
      <c r="D538" s="172">
        <v>0</v>
      </c>
      <c r="E538" s="227"/>
      <c r="F538" s="228"/>
      <c r="G538" s="226"/>
    </row>
    <row r="539" ht="24.95" customHeight="true" spans="1:7">
      <c r="A539" s="232" t="s">
        <v>323</v>
      </c>
      <c r="B539" s="216">
        <v>0</v>
      </c>
      <c r="C539" s="216"/>
      <c r="D539" s="172">
        <v>0</v>
      </c>
      <c r="E539" s="227"/>
      <c r="F539" s="228"/>
      <c r="G539" s="226"/>
    </row>
    <row r="540" ht="24.95" customHeight="true" spans="1:7">
      <c r="A540" s="232" t="s">
        <v>681</v>
      </c>
      <c r="B540" s="216"/>
      <c r="C540" s="216"/>
      <c r="D540" s="172">
        <v>0</v>
      </c>
      <c r="E540" s="227"/>
      <c r="F540" s="228"/>
      <c r="G540" s="226"/>
    </row>
    <row r="541" ht="24.95" customHeight="true" spans="1:7">
      <c r="A541" s="232" t="s">
        <v>682</v>
      </c>
      <c r="B541" s="216"/>
      <c r="C541" s="216"/>
      <c r="D541" s="172">
        <v>0</v>
      </c>
      <c r="E541" s="227"/>
      <c r="F541" s="228"/>
      <c r="G541" s="226"/>
    </row>
    <row r="542" ht="24.95" customHeight="true" spans="1:7">
      <c r="A542" s="232" t="s">
        <v>683</v>
      </c>
      <c r="B542" s="222">
        <v>3963</v>
      </c>
      <c r="C542" s="222">
        <v>3396.91</v>
      </c>
      <c r="D542" s="172">
        <v>3421</v>
      </c>
      <c r="E542" s="224">
        <v>100.709173925715</v>
      </c>
      <c r="F542" s="228"/>
      <c r="G542" s="226"/>
    </row>
    <row r="543" ht="24.95" customHeight="true" spans="1:7">
      <c r="A543" s="232" t="s">
        <v>684</v>
      </c>
      <c r="B543" s="216"/>
      <c r="C543" s="216">
        <v>84.07</v>
      </c>
      <c r="D543" s="172">
        <v>84</v>
      </c>
      <c r="E543" s="227">
        <v>99.9167360532889</v>
      </c>
      <c r="F543" s="228"/>
      <c r="G543" s="226"/>
    </row>
    <row r="544" ht="24.95" customHeight="true" spans="1:7">
      <c r="A544" s="214" t="s">
        <v>685</v>
      </c>
      <c r="B544" s="213">
        <v>584</v>
      </c>
      <c r="C544" s="213">
        <v>427</v>
      </c>
      <c r="D544" s="213">
        <v>442</v>
      </c>
      <c r="E544" s="225">
        <v>103.512880562061</v>
      </c>
      <c r="F544" s="229"/>
      <c r="G544" s="226"/>
    </row>
    <row r="545" ht="24.95" customHeight="true" spans="1:7">
      <c r="A545" s="215" t="s">
        <v>686</v>
      </c>
      <c r="B545" s="216"/>
      <c r="C545" s="216">
        <v>3</v>
      </c>
      <c r="D545" s="172">
        <v>3</v>
      </c>
      <c r="E545" s="227">
        <v>100</v>
      </c>
      <c r="F545" s="228"/>
      <c r="G545" s="226"/>
    </row>
    <row r="546" ht="24.95" customHeight="true" spans="1:7">
      <c r="A546" s="215" t="s">
        <v>687</v>
      </c>
      <c r="B546" s="216">
        <v>0</v>
      </c>
      <c r="C546" s="216"/>
      <c r="D546" s="172">
        <v>0</v>
      </c>
      <c r="E546" s="227"/>
      <c r="F546" s="228"/>
      <c r="G546" s="226"/>
    </row>
    <row r="547" ht="24.95" customHeight="true" spans="1:7">
      <c r="A547" s="215" t="s">
        <v>688</v>
      </c>
      <c r="B547" s="216">
        <v>584</v>
      </c>
      <c r="C547" s="216">
        <v>424</v>
      </c>
      <c r="D547" s="172">
        <v>439</v>
      </c>
      <c r="E547" s="227">
        <v>103.537735849057</v>
      </c>
      <c r="F547" s="228"/>
      <c r="G547" s="226"/>
    </row>
    <row r="548" ht="24.95" customHeight="true" spans="1:7">
      <c r="A548" s="214" t="s">
        <v>689</v>
      </c>
      <c r="B548" s="213">
        <v>126127</v>
      </c>
      <c r="C548" s="213">
        <v>184865.09</v>
      </c>
      <c r="D548" s="213">
        <v>127560</v>
      </c>
      <c r="E548" s="225">
        <v>69.0016703532289</v>
      </c>
      <c r="F548" s="225">
        <v>236.735148377039</v>
      </c>
      <c r="G548" s="226"/>
    </row>
    <row r="549" ht="24.95" customHeight="true" spans="1:7">
      <c r="A549" s="214" t="s">
        <v>690</v>
      </c>
      <c r="B549" s="213">
        <v>4547</v>
      </c>
      <c r="C549" s="213">
        <v>11450.05</v>
      </c>
      <c r="D549" s="213">
        <v>11928</v>
      </c>
      <c r="E549" s="225">
        <v>104.174217579836</v>
      </c>
      <c r="F549" s="229"/>
      <c r="G549" s="226"/>
    </row>
    <row r="550" ht="24.95" customHeight="true" spans="1:7">
      <c r="A550" s="215" t="s">
        <v>321</v>
      </c>
      <c r="B550" s="216">
        <v>1696</v>
      </c>
      <c r="C550" s="216">
        <v>2455.36</v>
      </c>
      <c r="D550" s="172">
        <v>2624</v>
      </c>
      <c r="E550" s="227">
        <v>106.868239280594</v>
      </c>
      <c r="F550" s="228"/>
      <c r="G550" s="226"/>
    </row>
    <row r="551" ht="24.95" customHeight="true" spans="1:7">
      <c r="A551" s="215" t="s">
        <v>322</v>
      </c>
      <c r="B551" s="222"/>
      <c r="C551" s="222">
        <v>99.6</v>
      </c>
      <c r="D551" s="172">
        <v>100</v>
      </c>
      <c r="E551" s="224">
        <v>100.401606425703</v>
      </c>
      <c r="F551" s="228"/>
      <c r="G551" s="226"/>
    </row>
    <row r="552" ht="24.95" customHeight="true" spans="1:7">
      <c r="A552" s="215" t="s">
        <v>323</v>
      </c>
      <c r="B552" s="216">
        <v>0</v>
      </c>
      <c r="C552" s="216"/>
      <c r="D552" s="172">
        <v>0</v>
      </c>
      <c r="E552" s="227"/>
      <c r="F552" s="228"/>
      <c r="G552" s="226"/>
    </row>
    <row r="553" ht="24.95" customHeight="true" spans="1:7">
      <c r="A553" s="215" t="s">
        <v>691</v>
      </c>
      <c r="B553" s="216">
        <v>0</v>
      </c>
      <c r="C553" s="216"/>
      <c r="D553" s="172">
        <v>0</v>
      </c>
      <c r="E553" s="227"/>
      <c r="F553" s="228"/>
      <c r="G553" s="226"/>
    </row>
    <row r="554" ht="24.95" customHeight="true" spans="1:7">
      <c r="A554" s="215" t="s">
        <v>692</v>
      </c>
      <c r="B554" s="216"/>
      <c r="C554" s="216">
        <v>191.43</v>
      </c>
      <c r="D554" s="172">
        <v>204</v>
      </c>
      <c r="E554" s="227">
        <v>106.566368907695</v>
      </c>
      <c r="F554" s="228"/>
      <c r="G554" s="226"/>
    </row>
    <row r="555" ht="24.95" customHeight="true" spans="1:7">
      <c r="A555" s="215" t="s">
        <v>693</v>
      </c>
      <c r="B555" s="216"/>
      <c r="C555" s="216">
        <v>70</v>
      </c>
      <c r="D555" s="172">
        <v>70</v>
      </c>
      <c r="E555" s="227">
        <v>100</v>
      </c>
      <c r="F555" s="228"/>
      <c r="G555" s="226"/>
    </row>
    <row r="556" ht="24.95" customHeight="true" spans="1:7">
      <c r="A556" s="215" t="s">
        <v>694</v>
      </c>
      <c r="B556" s="216">
        <v>0</v>
      </c>
      <c r="C556" s="216"/>
      <c r="D556" s="172">
        <v>0</v>
      </c>
      <c r="E556" s="227"/>
      <c r="F556" s="228"/>
      <c r="G556" s="226"/>
    </row>
    <row r="557" ht="24.95" customHeight="true" spans="1:7">
      <c r="A557" s="215" t="s">
        <v>362</v>
      </c>
      <c r="B557" s="216"/>
      <c r="C557" s="216">
        <v>377.12</v>
      </c>
      <c r="D557" s="172">
        <v>377</v>
      </c>
      <c r="E557" s="227">
        <v>99.9681798896903</v>
      </c>
      <c r="F557" s="228"/>
      <c r="G557" s="226"/>
    </row>
    <row r="558" ht="24.95" customHeight="true" spans="1:7">
      <c r="A558" s="215" t="s">
        <v>695</v>
      </c>
      <c r="B558" s="222"/>
      <c r="C558" s="222">
        <v>50.58</v>
      </c>
      <c r="D558" s="172">
        <v>51</v>
      </c>
      <c r="E558" s="224">
        <v>100.830367734282</v>
      </c>
      <c r="F558" s="228"/>
      <c r="G558" s="226"/>
    </row>
    <row r="559" ht="24.95" customHeight="true" spans="1:7">
      <c r="A559" s="215" t="s">
        <v>696</v>
      </c>
      <c r="B559" s="216">
        <v>0</v>
      </c>
      <c r="C559" s="216"/>
      <c r="D559" s="172">
        <v>0</v>
      </c>
      <c r="E559" s="227"/>
      <c r="F559" s="228"/>
      <c r="G559" s="226"/>
    </row>
    <row r="560" ht="24.95" customHeight="true" spans="1:7">
      <c r="A560" s="215" t="s">
        <v>697</v>
      </c>
      <c r="B560" s="216"/>
      <c r="C560" s="216">
        <v>6.86</v>
      </c>
      <c r="D560" s="172">
        <v>7</v>
      </c>
      <c r="E560" s="227">
        <v>102.040816326531</v>
      </c>
      <c r="F560" s="228"/>
      <c r="G560" s="226"/>
    </row>
    <row r="561" ht="24.95" customHeight="true" spans="1:7">
      <c r="A561" s="215" t="s">
        <v>698</v>
      </c>
      <c r="B561" s="216"/>
      <c r="C561" s="216">
        <v>85.81</v>
      </c>
      <c r="D561" s="172">
        <v>79</v>
      </c>
      <c r="E561" s="227">
        <v>92.0638620207435</v>
      </c>
      <c r="F561" s="228"/>
      <c r="G561" s="226"/>
    </row>
    <row r="562" ht="24.95" customHeight="true" spans="1:7">
      <c r="A562" s="215" t="s">
        <v>699</v>
      </c>
      <c r="B562" s="222"/>
      <c r="C562" s="222"/>
      <c r="D562" s="172">
        <v>0</v>
      </c>
      <c r="E562" s="224"/>
      <c r="F562" s="228"/>
      <c r="G562" s="226"/>
    </row>
    <row r="563" ht="24.95" customHeight="true" spans="1:7">
      <c r="A563" s="215" t="s">
        <v>700</v>
      </c>
      <c r="B563" s="222"/>
      <c r="C563" s="222"/>
      <c r="D563" s="172">
        <v>0</v>
      </c>
      <c r="E563" s="224"/>
      <c r="F563" s="228"/>
      <c r="G563" s="226"/>
    </row>
    <row r="564" ht="24.95" customHeight="true" spans="1:7">
      <c r="A564" s="215" t="s">
        <v>701</v>
      </c>
      <c r="B564" s="216"/>
      <c r="C564" s="216"/>
      <c r="D564" s="172">
        <v>0</v>
      </c>
      <c r="E564" s="227"/>
      <c r="F564" s="228"/>
      <c r="G564" s="226"/>
    </row>
    <row r="565" ht="24.95" customHeight="true" spans="1:7">
      <c r="A565" s="215" t="s">
        <v>702</v>
      </c>
      <c r="B565" s="216"/>
      <c r="C565" s="216"/>
      <c r="D565" s="172">
        <v>0</v>
      </c>
      <c r="E565" s="227"/>
      <c r="F565" s="228"/>
      <c r="G565" s="226"/>
    </row>
    <row r="566" ht="24.95" customHeight="true" spans="1:7">
      <c r="A566" s="215" t="s">
        <v>330</v>
      </c>
      <c r="B566" s="222">
        <v>198</v>
      </c>
      <c r="C566" s="222">
        <v>521.04</v>
      </c>
      <c r="D566" s="172">
        <v>523</v>
      </c>
      <c r="E566" s="227">
        <v>100.376170735452</v>
      </c>
      <c r="F566" s="228"/>
      <c r="G566" s="226"/>
    </row>
    <row r="567" ht="24.95" customHeight="true" spans="1:7">
      <c r="A567" s="215" t="s">
        <v>703</v>
      </c>
      <c r="B567" s="222">
        <v>2653</v>
      </c>
      <c r="C567" s="222">
        <v>7592.25</v>
      </c>
      <c r="D567" s="172">
        <v>7893</v>
      </c>
      <c r="E567" s="227">
        <v>103.961276301492</v>
      </c>
      <c r="F567" s="228"/>
      <c r="G567" s="226"/>
    </row>
    <row r="568" ht="24.95" customHeight="true" spans="1:7">
      <c r="A568" s="214" t="s">
        <v>704</v>
      </c>
      <c r="B568" s="213">
        <v>805</v>
      </c>
      <c r="C568" s="213">
        <v>615.71</v>
      </c>
      <c r="D568" s="213">
        <v>646</v>
      </c>
      <c r="E568" s="225">
        <v>104.91952380179</v>
      </c>
      <c r="F568" s="229"/>
      <c r="G568" s="226"/>
    </row>
    <row r="569" ht="24.95" customHeight="true" spans="1:7">
      <c r="A569" s="215" t="s">
        <v>321</v>
      </c>
      <c r="B569" s="216">
        <v>698</v>
      </c>
      <c r="C569" s="216">
        <v>500.2</v>
      </c>
      <c r="D569" s="172">
        <v>531</v>
      </c>
      <c r="E569" s="227">
        <v>106.157536985206</v>
      </c>
      <c r="F569" s="228"/>
      <c r="G569" s="226"/>
    </row>
    <row r="570" ht="24.95" customHeight="true" spans="1:7">
      <c r="A570" s="215" t="s">
        <v>322</v>
      </c>
      <c r="B570" s="216">
        <v>47</v>
      </c>
      <c r="C570" s="216">
        <v>44</v>
      </c>
      <c r="D570" s="172">
        <v>44</v>
      </c>
      <c r="E570" s="227">
        <v>100</v>
      </c>
      <c r="F570" s="228"/>
      <c r="G570" s="226"/>
    </row>
    <row r="571" ht="24.95" customHeight="true" spans="1:7">
      <c r="A571" s="215" t="s">
        <v>323</v>
      </c>
      <c r="B571" s="216">
        <v>0</v>
      </c>
      <c r="C571" s="216"/>
      <c r="D571" s="172">
        <v>0</v>
      </c>
      <c r="E571" s="227"/>
      <c r="F571" s="228"/>
      <c r="G571" s="226"/>
    </row>
    <row r="572" ht="24.95" customHeight="true" spans="1:7">
      <c r="A572" s="215" t="s">
        <v>705</v>
      </c>
      <c r="B572" s="216">
        <v>0</v>
      </c>
      <c r="C572" s="216"/>
      <c r="D572" s="172">
        <v>0</v>
      </c>
      <c r="E572" s="227"/>
      <c r="F572" s="228"/>
      <c r="G572" s="226"/>
    </row>
    <row r="573" ht="24.95" customHeight="true" spans="1:7">
      <c r="A573" s="215" t="s">
        <v>706</v>
      </c>
      <c r="B573" s="216">
        <v>3</v>
      </c>
      <c r="C573" s="216">
        <v>3.01</v>
      </c>
      <c r="D573" s="172">
        <v>3</v>
      </c>
      <c r="E573" s="227">
        <v>99.6677740863787</v>
      </c>
      <c r="F573" s="228"/>
      <c r="G573" s="226"/>
    </row>
    <row r="574" ht="24.95" customHeight="true" spans="1:7">
      <c r="A574" s="215" t="s">
        <v>707</v>
      </c>
      <c r="B574" s="216">
        <v>20</v>
      </c>
      <c r="C574" s="216">
        <v>8.13</v>
      </c>
      <c r="D574" s="172">
        <v>8</v>
      </c>
      <c r="E574" s="227">
        <v>98.4009840098401</v>
      </c>
      <c r="F574" s="228"/>
      <c r="G574" s="226"/>
    </row>
    <row r="575" ht="24.95" customHeight="true" spans="1:7">
      <c r="A575" s="215" t="s">
        <v>708</v>
      </c>
      <c r="B575" s="216">
        <v>37</v>
      </c>
      <c r="C575" s="216">
        <v>60.36</v>
      </c>
      <c r="D575" s="172">
        <v>60</v>
      </c>
      <c r="E575" s="227">
        <v>99.403578528827</v>
      </c>
      <c r="F575" s="228"/>
      <c r="G575" s="226"/>
    </row>
    <row r="576" ht="24.95" customHeight="true" spans="1:7">
      <c r="A576" s="214" t="s">
        <v>709</v>
      </c>
      <c r="B576" s="213">
        <v>0</v>
      </c>
      <c r="C576" s="213"/>
      <c r="D576" s="213">
        <v>0</v>
      </c>
      <c r="E576" s="225"/>
      <c r="F576" s="229"/>
      <c r="G576" s="226"/>
    </row>
    <row r="577" ht="24.95" customHeight="true" spans="1:7">
      <c r="A577" s="215" t="s">
        <v>710</v>
      </c>
      <c r="B577" s="222"/>
      <c r="C577" s="222"/>
      <c r="D577" s="172">
        <v>0</v>
      </c>
      <c r="E577" s="224"/>
      <c r="F577" s="228"/>
      <c r="G577" s="226"/>
    </row>
    <row r="578" ht="24.95" customHeight="true" spans="1:7">
      <c r="A578" s="214" t="s">
        <v>711</v>
      </c>
      <c r="B578" s="213">
        <v>59294</v>
      </c>
      <c r="C578" s="213">
        <v>40564.79</v>
      </c>
      <c r="D578" s="213">
        <v>40685</v>
      </c>
      <c r="E578" s="225">
        <v>100.296340742797</v>
      </c>
      <c r="F578" s="229"/>
      <c r="G578" s="226"/>
    </row>
    <row r="579" ht="24.95" customHeight="true" spans="1:7">
      <c r="A579" s="215" t="s">
        <v>712</v>
      </c>
      <c r="B579" s="216">
        <v>7591</v>
      </c>
      <c r="C579" s="216">
        <v>10649.78</v>
      </c>
      <c r="D579" s="172">
        <v>10707</v>
      </c>
      <c r="E579" s="227">
        <v>100.537288094214</v>
      </c>
      <c r="F579" s="228"/>
      <c r="G579" s="226"/>
    </row>
    <row r="580" ht="24.95" customHeight="true" spans="1:7">
      <c r="A580" s="215" t="s">
        <v>713</v>
      </c>
      <c r="B580" s="216">
        <v>2551</v>
      </c>
      <c r="C580" s="216">
        <v>5709.98</v>
      </c>
      <c r="D580" s="172">
        <v>5718</v>
      </c>
      <c r="E580" s="227">
        <v>100.140455833471</v>
      </c>
      <c r="F580" s="228"/>
      <c r="G580" s="226"/>
    </row>
    <row r="581" ht="24.95" customHeight="true" spans="1:7">
      <c r="A581" s="215" t="s">
        <v>714</v>
      </c>
      <c r="B581" s="216">
        <v>19</v>
      </c>
      <c r="C581" s="216"/>
      <c r="D581" s="172">
        <v>0</v>
      </c>
      <c r="E581" s="227"/>
      <c r="F581" s="228"/>
      <c r="G581" s="226"/>
    </row>
    <row r="582" ht="24.95" customHeight="true" spans="1:7">
      <c r="A582" s="215" t="s">
        <v>715</v>
      </c>
      <c r="B582" s="216">
        <v>47351</v>
      </c>
      <c r="C582" s="216">
        <v>21183.01</v>
      </c>
      <c r="D582" s="172">
        <v>21239</v>
      </c>
      <c r="E582" s="227">
        <v>100.264315600096</v>
      </c>
      <c r="F582" s="228"/>
      <c r="G582" s="226"/>
    </row>
    <row r="583" ht="24.95" customHeight="true" spans="1:7">
      <c r="A583" s="215" t="s">
        <v>716</v>
      </c>
      <c r="B583" s="216">
        <v>1622</v>
      </c>
      <c r="C583" s="216"/>
      <c r="D583" s="172">
        <v>0</v>
      </c>
      <c r="E583" s="227"/>
      <c r="F583" s="228"/>
      <c r="G583" s="226"/>
    </row>
    <row r="584" ht="24.95" customHeight="true" spans="1:7">
      <c r="A584" s="215" t="s">
        <v>717</v>
      </c>
      <c r="B584" s="216">
        <v>49</v>
      </c>
      <c r="C584" s="216">
        <v>31.24</v>
      </c>
      <c r="D584" s="172">
        <v>31</v>
      </c>
      <c r="E584" s="227">
        <v>99.2317541613316</v>
      </c>
      <c r="F584" s="228"/>
      <c r="G584" s="226"/>
    </row>
    <row r="585" ht="24.95" customHeight="true" spans="1:7">
      <c r="A585" s="215" t="s">
        <v>718</v>
      </c>
      <c r="B585" s="216"/>
      <c r="C585" s="216">
        <v>380.45</v>
      </c>
      <c r="D585" s="172">
        <v>380</v>
      </c>
      <c r="E585" s="224">
        <v>99.8817190169536</v>
      </c>
      <c r="F585" s="228"/>
      <c r="G585" s="226"/>
    </row>
    <row r="586" ht="24.95" customHeight="true" spans="1:7">
      <c r="A586" s="215" t="s">
        <v>719</v>
      </c>
      <c r="B586" s="222">
        <v>111</v>
      </c>
      <c r="C586" s="222">
        <v>2610.33</v>
      </c>
      <c r="D586" s="172">
        <v>2610</v>
      </c>
      <c r="E586" s="227">
        <v>99.987357920263</v>
      </c>
      <c r="F586" s="228"/>
      <c r="G586" s="226"/>
    </row>
    <row r="587" ht="24.95" customHeight="true" spans="1:7">
      <c r="A587" s="214" t="s">
        <v>720</v>
      </c>
      <c r="B587" s="213">
        <v>52993</v>
      </c>
      <c r="C587" s="213">
        <v>112466.25</v>
      </c>
      <c r="D587" s="213">
        <v>53125</v>
      </c>
      <c r="E587" s="225">
        <v>47.2363931401643</v>
      </c>
      <c r="F587" s="229"/>
      <c r="G587" s="226"/>
    </row>
    <row r="588" ht="24.95" customHeight="true" spans="1:7">
      <c r="A588" s="215" t="s">
        <v>721</v>
      </c>
      <c r="B588" s="216">
        <v>0</v>
      </c>
      <c r="C588" s="216"/>
      <c r="D588" s="172">
        <v>0</v>
      </c>
      <c r="E588" s="227"/>
      <c r="F588" s="228"/>
      <c r="G588" s="226"/>
    </row>
    <row r="589" ht="24.95" customHeight="true" spans="1:7">
      <c r="A589" s="215" t="s">
        <v>722</v>
      </c>
      <c r="B589" s="216">
        <v>0</v>
      </c>
      <c r="C589" s="216"/>
      <c r="D589" s="172">
        <v>0</v>
      </c>
      <c r="E589" s="227"/>
      <c r="F589" s="228"/>
      <c r="G589" s="226"/>
    </row>
    <row r="590" ht="24.95" customHeight="true" spans="1:7">
      <c r="A590" s="215" t="s">
        <v>723</v>
      </c>
      <c r="B590" s="216">
        <v>52993</v>
      </c>
      <c r="C590" s="216">
        <v>112466.25</v>
      </c>
      <c r="D590" s="172">
        <v>53125</v>
      </c>
      <c r="E590" s="227">
        <v>47.2363931401643</v>
      </c>
      <c r="F590" s="228"/>
      <c r="G590" s="226"/>
    </row>
    <row r="591" ht="24.95" customHeight="true" spans="1:7">
      <c r="A591" s="214" t="s">
        <v>724</v>
      </c>
      <c r="B591" s="213">
        <v>0</v>
      </c>
      <c r="C591" s="213">
        <v>1551.56</v>
      </c>
      <c r="D591" s="213">
        <v>2159</v>
      </c>
      <c r="E591" s="225">
        <v>139.150274562376</v>
      </c>
      <c r="F591" s="229"/>
      <c r="G591" s="226"/>
    </row>
    <row r="592" ht="24.95" customHeight="true" spans="1:7">
      <c r="A592" s="215" t="s">
        <v>725</v>
      </c>
      <c r="B592" s="216"/>
      <c r="C592" s="216"/>
      <c r="D592" s="172">
        <v>0</v>
      </c>
      <c r="E592" s="227"/>
      <c r="F592" s="228"/>
      <c r="G592" s="226"/>
    </row>
    <row r="593" ht="24.95" customHeight="true" spans="1:7">
      <c r="A593" s="215" t="s">
        <v>726</v>
      </c>
      <c r="B593" s="216"/>
      <c r="C593" s="216"/>
      <c r="D593" s="172">
        <v>0</v>
      </c>
      <c r="E593" s="227"/>
      <c r="F593" s="228"/>
      <c r="G593" s="226"/>
    </row>
    <row r="594" ht="24.95" customHeight="true" spans="1:7">
      <c r="A594" s="215" t="s">
        <v>727</v>
      </c>
      <c r="B594" s="216"/>
      <c r="C594" s="216"/>
      <c r="D594" s="172">
        <v>0</v>
      </c>
      <c r="E594" s="227"/>
      <c r="F594" s="228"/>
      <c r="G594" s="226"/>
    </row>
    <row r="595" ht="24.95" customHeight="true" spans="1:7">
      <c r="A595" s="215" t="s">
        <v>728</v>
      </c>
      <c r="B595" s="216"/>
      <c r="C595" s="216"/>
      <c r="D595" s="172">
        <v>0</v>
      </c>
      <c r="E595" s="227"/>
      <c r="F595" s="228"/>
      <c r="G595" s="226"/>
    </row>
    <row r="596" ht="24.95" customHeight="true" spans="1:7">
      <c r="A596" s="215" t="s">
        <v>729</v>
      </c>
      <c r="B596" s="222"/>
      <c r="C596" s="222"/>
      <c r="D596" s="172">
        <v>0</v>
      </c>
      <c r="E596" s="224"/>
      <c r="F596" s="228"/>
      <c r="G596" s="226"/>
    </row>
    <row r="597" ht="24.95" customHeight="true" spans="1:7">
      <c r="A597" s="215" t="s">
        <v>730</v>
      </c>
      <c r="B597" s="216"/>
      <c r="C597" s="216"/>
      <c r="D597" s="172">
        <v>0</v>
      </c>
      <c r="E597" s="227"/>
      <c r="F597" s="228"/>
      <c r="G597" s="226"/>
    </row>
    <row r="598" ht="24.95" customHeight="true" spans="1:7">
      <c r="A598" s="215" t="s">
        <v>731</v>
      </c>
      <c r="B598" s="216"/>
      <c r="C598" s="216"/>
      <c r="D598" s="172">
        <v>0</v>
      </c>
      <c r="E598" s="227"/>
      <c r="F598" s="228"/>
      <c r="G598" s="226"/>
    </row>
    <row r="599" ht="24.95" customHeight="true" spans="1:7">
      <c r="A599" s="215" t="s">
        <v>732</v>
      </c>
      <c r="B599" s="216"/>
      <c r="C599" s="216"/>
      <c r="D599" s="172">
        <v>0</v>
      </c>
      <c r="E599" s="227"/>
      <c r="F599" s="228"/>
      <c r="G599" s="226"/>
    </row>
    <row r="600" ht="24.95" customHeight="true" spans="1:7">
      <c r="A600" s="215" t="s">
        <v>733</v>
      </c>
      <c r="B600" s="222"/>
      <c r="C600" s="222">
        <v>1551.56</v>
      </c>
      <c r="D600" s="172">
        <v>2159</v>
      </c>
      <c r="E600" s="224">
        <v>139.150274562376</v>
      </c>
      <c r="F600" s="228"/>
      <c r="G600" s="226"/>
    </row>
    <row r="601" ht="24.95" customHeight="true" spans="1:7">
      <c r="A601" s="214" t="s">
        <v>734</v>
      </c>
      <c r="B601" s="213">
        <v>2303</v>
      </c>
      <c r="C601" s="213">
        <v>1852.49</v>
      </c>
      <c r="D601" s="213">
        <v>2292</v>
      </c>
      <c r="E601" s="225">
        <v>123.725364239483</v>
      </c>
      <c r="F601" s="229"/>
      <c r="G601" s="226"/>
    </row>
    <row r="602" ht="24.95" customHeight="true" spans="1:7">
      <c r="A602" s="215" t="s">
        <v>735</v>
      </c>
      <c r="B602" s="216">
        <v>2303</v>
      </c>
      <c r="C602" s="216">
        <v>1851.29</v>
      </c>
      <c r="D602" s="172">
        <v>2291</v>
      </c>
      <c r="E602" s="227">
        <v>123.751546219123</v>
      </c>
      <c r="F602" s="228"/>
      <c r="G602" s="226"/>
    </row>
    <row r="603" ht="24.95" customHeight="true" spans="1:7">
      <c r="A603" s="215" t="s">
        <v>736</v>
      </c>
      <c r="B603" s="216">
        <v>0</v>
      </c>
      <c r="C603" s="216"/>
      <c r="D603" s="172">
        <v>0</v>
      </c>
      <c r="E603" s="227"/>
      <c r="F603" s="228"/>
      <c r="G603" s="226"/>
    </row>
    <row r="604" ht="24.95" customHeight="true" spans="1:7">
      <c r="A604" s="215" t="s">
        <v>737</v>
      </c>
      <c r="B604" s="216">
        <v>0</v>
      </c>
      <c r="C604" s="216"/>
      <c r="D604" s="172">
        <v>0</v>
      </c>
      <c r="E604" s="227"/>
      <c r="F604" s="228"/>
      <c r="G604" s="226"/>
    </row>
    <row r="605" ht="24.95" customHeight="true" spans="1:7">
      <c r="A605" s="215" t="s">
        <v>738</v>
      </c>
      <c r="B605" s="216">
        <v>0</v>
      </c>
      <c r="C605" s="216"/>
      <c r="D605" s="172">
        <v>0</v>
      </c>
      <c r="E605" s="227"/>
      <c r="F605" s="228"/>
      <c r="G605" s="226"/>
    </row>
    <row r="606" ht="24.95" customHeight="true" spans="1:7">
      <c r="A606" s="215" t="s">
        <v>739</v>
      </c>
      <c r="B606" s="216">
        <v>0</v>
      </c>
      <c r="C606" s="216"/>
      <c r="D606" s="172">
        <v>0</v>
      </c>
      <c r="E606" s="227"/>
      <c r="F606" s="228"/>
      <c r="G606" s="226"/>
    </row>
    <row r="607" ht="24.95" customHeight="true" spans="1:7">
      <c r="A607" s="215" t="s">
        <v>740</v>
      </c>
      <c r="B607" s="216">
        <v>0</v>
      </c>
      <c r="C607" s="216"/>
      <c r="D607" s="172">
        <v>0</v>
      </c>
      <c r="E607" s="227"/>
      <c r="F607" s="228"/>
      <c r="G607" s="226"/>
    </row>
    <row r="608" ht="24.95" customHeight="true" spans="1:7">
      <c r="A608" s="215" t="s">
        <v>741</v>
      </c>
      <c r="B608" s="216">
        <v>0</v>
      </c>
      <c r="C608" s="216">
        <v>1.2</v>
      </c>
      <c r="D608" s="172">
        <v>1</v>
      </c>
      <c r="E608" s="227">
        <v>83.3333333333333</v>
      </c>
      <c r="F608" s="228"/>
      <c r="G608" s="226"/>
    </row>
    <row r="609" ht="24.95" customHeight="true" spans="1:7">
      <c r="A609" s="214" t="s">
        <v>742</v>
      </c>
      <c r="B609" s="213">
        <v>235</v>
      </c>
      <c r="C609" s="213">
        <v>2851.67</v>
      </c>
      <c r="D609" s="213">
        <v>3071</v>
      </c>
      <c r="E609" s="225">
        <v>107.69128265192</v>
      </c>
      <c r="F609" s="229"/>
      <c r="G609" s="226"/>
    </row>
    <row r="610" ht="24.95" customHeight="true" spans="1:7">
      <c r="A610" s="215" t="s">
        <v>743</v>
      </c>
      <c r="B610" s="222">
        <v>0</v>
      </c>
      <c r="C610" s="222"/>
      <c r="D610" s="172">
        <v>0</v>
      </c>
      <c r="E610" s="224"/>
      <c r="F610" s="228"/>
      <c r="G610" s="226"/>
    </row>
    <row r="611" ht="24.95" customHeight="true" spans="1:7">
      <c r="A611" s="215" t="s">
        <v>744</v>
      </c>
      <c r="B611" s="216">
        <v>12</v>
      </c>
      <c r="C611" s="216">
        <v>283.24</v>
      </c>
      <c r="D611" s="172">
        <v>325</v>
      </c>
      <c r="E611" s="227">
        <v>114.743680271148</v>
      </c>
      <c r="F611" s="228"/>
      <c r="G611" s="226"/>
    </row>
    <row r="612" ht="24.95" customHeight="true" spans="1:7">
      <c r="A612" s="215" t="s">
        <v>745</v>
      </c>
      <c r="B612" s="216">
        <v>223</v>
      </c>
      <c r="C612" s="216">
        <v>196.15</v>
      </c>
      <c r="D612" s="172">
        <v>188</v>
      </c>
      <c r="E612" s="227">
        <v>95.8450165689523</v>
      </c>
      <c r="F612" s="228"/>
      <c r="G612" s="226"/>
    </row>
    <row r="613" ht="24.95" customHeight="true" spans="1:7">
      <c r="A613" s="215" t="s">
        <v>746</v>
      </c>
      <c r="B613" s="216">
        <v>0</v>
      </c>
      <c r="C613" s="216"/>
      <c r="D613" s="172">
        <v>7</v>
      </c>
      <c r="E613" s="227"/>
      <c r="F613" s="228"/>
      <c r="G613" s="226"/>
    </row>
    <row r="614" ht="24.95" customHeight="true" spans="1:7">
      <c r="A614" s="215" t="s">
        <v>747</v>
      </c>
      <c r="B614" s="216"/>
      <c r="C614" s="216">
        <v>2352.78</v>
      </c>
      <c r="D614" s="172">
        <v>2531</v>
      </c>
      <c r="E614" s="227">
        <v>107.574868878518</v>
      </c>
      <c r="F614" s="228"/>
      <c r="G614" s="226"/>
    </row>
    <row r="615" ht="24.95" customHeight="true" spans="1:7">
      <c r="A615" s="215" t="s">
        <v>748</v>
      </c>
      <c r="B615" s="216"/>
      <c r="C615" s="216">
        <v>19.5</v>
      </c>
      <c r="D615" s="172">
        <v>20</v>
      </c>
      <c r="E615" s="227">
        <v>102.564102564103</v>
      </c>
      <c r="F615" s="228"/>
      <c r="G615" s="226"/>
    </row>
    <row r="616" ht="24.95" customHeight="true" spans="1:7">
      <c r="A616" s="214" t="s">
        <v>749</v>
      </c>
      <c r="B616" s="213">
        <v>2857</v>
      </c>
      <c r="C616" s="213">
        <v>1981.56</v>
      </c>
      <c r="D616" s="213">
        <v>1995</v>
      </c>
      <c r="E616" s="225">
        <v>100.678253497245</v>
      </c>
      <c r="F616" s="229"/>
      <c r="G616" s="226"/>
    </row>
    <row r="617" ht="24.95" customHeight="true" spans="1:7">
      <c r="A617" s="215" t="s">
        <v>750</v>
      </c>
      <c r="B617" s="216">
        <v>654</v>
      </c>
      <c r="C617" s="216">
        <v>484.79</v>
      </c>
      <c r="D617" s="172">
        <v>487</v>
      </c>
      <c r="E617" s="227">
        <v>100.455867489016</v>
      </c>
      <c r="F617" s="228"/>
      <c r="G617" s="226"/>
    </row>
    <row r="618" ht="24.95" customHeight="true" spans="1:7">
      <c r="A618" s="215" t="s">
        <v>751</v>
      </c>
      <c r="B618" s="222">
        <v>0</v>
      </c>
      <c r="C618" s="222"/>
      <c r="D618" s="172">
        <v>0</v>
      </c>
      <c r="E618" s="224"/>
      <c r="F618" s="228"/>
      <c r="G618" s="226"/>
    </row>
    <row r="619" ht="24.95" customHeight="true" spans="1:7">
      <c r="A619" s="215" t="s">
        <v>752</v>
      </c>
      <c r="B619" s="216">
        <v>0</v>
      </c>
      <c r="C619" s="216"/>
      <c r="D619" s="172">
        <v>0</v>
      </c>
      <c r="E619" s="227"/>
      <c r="F619" s="228"/>
      <c r="G619" s="226"/>
    </row>
    <row r="620" ht="24.95" customHeight="true" spans="1:7">
      <c r="A620" s="215" t="s">
        <v>753</v>
      </c>
      <c r="B620" s="216">
        <v>1667</v>
      </c>
      <c r="C620" s="216">
        <v>1124.01</v>
      </c>
      <c r="D620" s="172">
        <v>1135</v>
      </c>
      <c r="E620" s="227">
        <v>100.97774930828</v>
      </c>
      <c r="F620" s="228"/>
      <c r="G620" s="226"/>
    </row>
    <row r="621" ht="24.95" customHeight="true" spans="1:7">
      <c r="A621" s="215" t="s">
        <v>754</v>
      </c>
      <c r="B621" s="216">
        <v>536</v>
      </c>
      <c r="C621" s="216">
        <v>351.89</v>
      </c>
      <c r="D621" s="172">
        <v>352</v>
      </c>
      <c r="E621" s="227">
        <v>100.031259768678</v>
      </c>
      <c r="F621" s="228"/>
      <c r="G621" s="226"/>
    </row>
    <row r="622" ht="24.95" customHeight="true" spans="1:7">
      <c r="A622" s="215" t="s">
        <v>755</v>
      </c>
      <c r="B622" s="216">
        <v>0</v>
      </c>
      <c r="C622" s="216">
        <v>20.87</v>
      </c>
      <c r="D622" s="172">
        <v>21</v>
      </c>
      <c r="E622" s="227">
        <v>100.622903689506</v>
      </c>
      <c r="F622" s="228"/>
      <c r="G622" s="226"/>
    </row>
    <row r="623" ht="24.95" customHeight="true" spans="1:7">
      <c r="A623" s="215" t="s">
        <v>756</v>
      </c>
      <c r="B623" s="216"/>
      <c r="C623" s="216"/>
      <c r="D623" s="172">
        <v>0</v>
      </c>
      <c r="E623" s="227"/>
      <c r="F623" s="228"/>
      <c r="G623" s="226"/>
    </row>
    <row r="624" ht="24.95" customHeight="true" spans="1:7">
      <c r="A624" s="214" t="s">
        <v>757</v>
      </c>
      <c r="B624" s="213">
        <v>1325</v>
      </c>
      <c r="C624" s="213">
        <v>568.88</v>
      </c>
      <c r="D624" s="213">
        <v>612</v>
      </c>
      <c r="E624" s="225">
        <v>107.579805934468</v>
      </c>
      <c r="F624" s="229"/>
      <c r="G624" s="226"/>
    </row>
    <row r="625" ht="24.95" customHeight="true" spans="1:7">
      <c r="A625" s="215" t="s">
        <v>321</v>
      </c>
      <c r="B625" s="230">
        <v>294</v>
      </c>
      <c r="C625" s="230">
        <v>203.29</v>
      </c>
      <c r="D625" s="172">
        <v>217</v>
      </c>
      <c r="E625" s="224">
        <v>106.744060209553</v>
      </c>
      <c r="F625" s="228"/>
      <c r="G625" s="226"/>
    </row>
    <row r="626" ht="24.95" customHeight="true" spans="1:7">
      <c r="A626" s="215" t="s">
        <v>322</v>
      </c>
      <c r="B626" s="230">
        <v>0</v>
      </c>
      <c r="C626" s="230"/>
      <c r="D626" s="172">
        <v>0</v>
      </c>
      <c r="E626" s="227"/>
      <c r="F626" s="228"/>
      <c r="G626" s="226"/>
    </row>
    <row r="627" ht="24.95" customHeight="true" spans="1:7">
      <c r="A627" s="215" t="s">
        <v>323</v>
      </c>
      <c r="B627" s="230">
        <v>92</v>
      </c>
      <c r="C627" s="230">
        <v>97.79</v>
      </c>
      <c r="D627" s="172">
        <v>98</v>
      </c>
      <c r="E627" s="227">
        <v>100.214745884037</v>
      </c>
      <c r="F627" s="228"/>
      <c r="G627" s="226"/>
    </row>
    <row r="628" ht="24.95" customHeight="true" spans="1:7">
      <c r="A628" s="215" t="s">
        <v>758</v>
      </c>
      <c r="B628" s="230">
        <v>35</v>
      </c>
      <c r="C628" s="230">
        <v>18.23</v>
      </c>
      <c r="D628" s="172">
        <v>26</v>
      </c>
      <c r="E628" s="227">
        <v>142.622051563357</v>
      </c>
      <c r="F628" s="228"/>
      <c r="G628" s="226"/>
    </row>
    <row r="629" ht="24.95" customHeight="true" spans="1:7">
      <c r="A629" s="215" t="s">
        <v>759</v>
      </c>
      <c r="B629" s="230"/>
      <c r="C629" s="230">
        <v>21.07</v>
      </c>
      <c r="D629" s="172">
        <v>41</v>
      </c>
      <c r="E629" s="227">
        <v>194.589463692454</v>
      </c>
      <c r="F629" s="228"/>
      <c r="G629" s="226"/>
    </row>
    <row r="630" ht="24.95" customHeight="true" spans="1:7">
      <c r="A630" s="215" t="s">
        <v>760</v>
      </c>
      <c r="B630" s="230">
        <v>29</v>
      </c>
      <c r="C630" s="230">
        <v>17.65</v>
      </c>
      <c r="D630" s="172">
        <v>18</v>
      </c>
      <c r="E630" s="227">
        <v>101.983002832861</v>
      </c>
      <c r="F630" s="228"/>
      <c r="G630" s="226"/>
    </row>
    <row r="631" ht="24.95" customHeight="true" spans="1:7">
      <c r="A631" s="215" t="s">
        <v>761</v>
      </c>
      <c r="B631" s="230">
        <v>0</v>
      </c>
      <c r="C631" s="230"/>
      <c r="D631" s="172">
        <v>0</v>
      </c>
      <c r="E631" s="227"/>
      <c r="F631" s="228"/>
      <c r="G631" s="226"/>
    </row>
    <row r="632" ht="24.95" customHeight="true" spans="1:7">
      <c r="A632" s="215" t="s">
        <v>762</v>
      </c>
      <c r="B632" s="230">
        <v>875</v>
      </c>
      <c r="C632" s="230">
        <v>210.84</v>
      </c>
      <c r="D632" s="172">
        <v>212</v>
      </c>
      <c r="E632" s="224">
        <v>100.550180231455</v>
      </c>
      <c r="F632" s="228"/>
      <c r="G632" s="226"/>
    </row>
    <row r="633" ht="24.95" customHeight="true" spans="1:7">
      <c r="A633" s="214" t="s">
        <v>763</v>
      </c>
      <c r="B633" s="213">
        <v>0</v>
      </c>
      <c r="C633" s="213">
        <v>72.94</v>
      </c>
      <c r="D633" s="213">
        <v>77</v>
      </c>
      <c r="E633" s="225">
        <v>105.566218809981</v>
      </c>
      <c r="F633" s="229"/>
      <c r="G633" s="226"/>
    </row>
    <row r="634" ht="24.95" customHeight="true" spans="1:7">
      <c r="A634" s="215" t="s">
        <v>321</v>
      </c>
      <c r="B634" s="216"/>
      <c r="C634" s="216">
        <v>69.08</v>
      </c>
      <c r="D634" s="172">
        <v>73</v>
      </c>
      <c r="E634" s="227">
        <v>105.674580196873</v>
      </c>
      <c r="F634" s="228"/>
      <c r="G634" s="226"/>
    </row>
    <row r="635" ht="24.95" customHeight="true" spans="1:7">
      <c r="A635" s="215" t="s">
        <v>322</v>
      </c>
      <c r="B635" s="216"/>
      <c r="C635" s="216">
        <v>3.86</v>
      </c>
      <c r="D635" s="172">
        <v>4</v>
      </c>
      <c r="E635" s="227">
        <v>103.626943005181</v>
      </c>
      <c r="F635" s="228"/>
      <c r="G635" s="226"/>
    </row>
    <row r="636" ht="24.95" customHeight="true" spans="1:7">
      <c r="A636" s="215" t="s">
        <v>323</v>
      </c>
      <c r="B636" s="216"/>
      <c r="C636" s="216"/>
      <c r="D636" s="172">
        <v>0</v>
      </c>
      <c r="E636" s="227"/>
      <c r="F636" s="228"/>
      <c r="G636" s="226"/>
    </row>
    <row r="637" ht="24.95" customHeight="true" spans="1:7">
      <c r="A637" s="215" t="s">
        <v>764</v>
      </c>
      <c r="B637" s="216"/>
      <c r="C637" s="216"/>
      <c r="D637" s="172">
        <v>0</v>
      </c>
      <c r="E637" s="227"/>
      <c r="F637" s="228"/>
      <c r="G637" s="226"/>
    </row>
    <row r="638" ht="24.95" customHeight="true" spans="1:7">
      <c r="A638" s="214" t="s">
        <v>765</v>
      </c>
      <c r="B638" s="213">
        <v>0</v>
      </c>
      <c r="C638" s="213"/>
      <c r="D638" s="213">
        <v>0</v>
      </c>
      <c r="E638" s="225"/>
      <c r="F638" s="229"/>
      <c r="G638" s="226"/>
    </row>
    <row r="639" ht="24.95" customHeight="true" spans="1:7">
      <c r="A639" s="215" t="s">
        <v>766</v>
      </c>
      <c r="B639" s="216"/>
      <c r="C639" s="216"/>
      <c r="D639" s="172">
        <v>0</v>
      </c>
      <c r="E639" s="227"/>
      <c r="F639" s="228"/>
      <c r="G639" s="226"/>
    </row>
    <row r="640" ht="24.95" customHeight="true" spans="1:7">
      <c r="A640" s="215" t="s">
        <v>767</v>
      </c>
      <c r="B640" s="216"/>
      <c r="C640" s="216"/>
      <c r="D640" s="172">
        <v>0</v>
      </c>
      <c r="E640" s="227"/>
      <c r="F640" s="228"/>
      <c r="G640" s="226"/>
    </row>
    <row r="641" ht="24.95" customHeight="true" spans="1:7">
      <c r="A641" s="214" t="s">
        <v>768</v>
      </c>
      <c r="B641" s="213">
        <v>254</v>
      </c>
      <c r="C641" s="213">
        <v>388.75</v>
      </c>
      <c r="D641" s="213">
        <v>450</v>
      </c>
      <c r="E641" s="225">
        <v>115.755627009646</v>
      </c>
      <c r="F641" s="229"/>
      <c r="G641" s="226"/>
    </row>
    <row r="642" ht="24.95" customHeight="true" spans="1:7">
      <c r="A642" s="215" t="s">
        <v>769</v>
      </c>
      <c r="B642" s="216"/>
      <c r="C642" s="216"/>
      <c r="D642" s="172">
        <v>0</v>
      </c>
      <c r="E642" s="227"/>
      <c r="F642" s="228"/>
      <c r="G642" s="226"/>
    </row>
    <row r="643" ht="24.95" customHeight="true" spans="1:7">
      <c r="A643" s="215" t="s">
        <v>770</v>
      </c>
      <c r="B643" s="216">
        <v>254</v>
      </c>
      <c r="C643" s="216">
        <v>388.75</v>
      </c>
      <c r="D643" s="172">
        <v>450</v>
      </c>
      <c r="E643" s="227">
        <v>115.755627009646</v>
      </c>
      <c r="F643" s="228"/>
      <c r="G643" s="226"/>
    </row>
    <row r="644" ht="24.95" customHeight="true" spans="1:7">
      <c r="A644" s="214" t="s">
        <v>771</v>
      </c>
      <c r="B644" s="213">
        <v>0</v>
      </c>
      <c r="C644" s="213"/>
      <c r="D644" s="213">
        <v>0</v>
      </c>
      <c r="E644" s="225"/>
      <c r="F644" s="229"/>
      <c r="G644" s="226"/>
    </row>
    <row r="645" ht="24.95" customHeight="true" spans="1:7">
      <c r="A645" s="215" t="s">
        <v>772</v>
      </c>
      <c r="B645" s="216"/>
      <c r="C645" s="216"/>
      <c r="D645" s="172">
        <v>0</v>
      </c>
      <c r="E645" s="227"/>
      <c r="F645" s="228"/>
      <c r="G645" s="226"/>
    </row>
    <row r="646" ht="24.95" customHeight="true" spans="1:7">
      <c r="A646" s="215" t="s">
        <v>773</v>
      </c>
      <c r="B646" s="222"/>
      <c r="C646" s="222"/>
      <c r="D646" s="172">
        <v>0</v>
      </c>
      <c r="E646" s="224"/>
      <c r="F646" s="228"/>
      <c r="G646" s="226"/>
    </row>
    <row r="647" ht="24.95" customHeight="true" spans="1:7">
      <c r="A647" s="214" t="s">
        <v>774</v>
      </c>
      <c r="B647" s="213">
        <v>0</v>
      </c>
      <c r="C647" s="213"/>
      <c r="D647" s="213">
        <v>0</v>
      </c>
      <c r="E647" s="225"/>
      <c r="F647" s="229"/>
      <c r="G647" s="226"/>
    </row>
    <row r="648" ht="24.95" customHeight="true" spans="1:7">
      <c r="A648" s="215" t="s">
        <v>775</v>
      </c>
      <c r="B648" s="216"/>
      <c r="C648" s="216"/>
      <c r="D648" s="172">
        <v>0</v>
      </c>
      <c r="E648" s="227"/>
      <c r="F648" s="228"/>
      <c r="G648" s="226"/>
    </row>
    <row r="649" ht="24.95" customHeight="true" spans="1:7">
      <c r="A649" s="215" t="s">
        <v>776</v>
      </c>
      <c r="B649" s="222"/>
      <c r="C649" s="222"/>
      <c r="D649" s="172">
        <v>0</v>
      </c>
      <c r="E649" s="224"/>
      <c r="F649" s="228"/>
      <c r="G649" s="226"/>
    </row>
    <row r="650" ht="24.95" customHeight="true" spans="1:7">
      <c r="A650" s="214" t="s">
        <v>777</v>
      </c>
      <c r="B650" s="213">
        <v>0</v>
      </c>
      <c r="C650" s="213"/>
      <c r="D650" s="213">
        <v>0</v>
      </c>
      <c r="E650" s="225"/>
      <c r="F650" s="229"/>
      <c r="G650" s="226"/>
    </row>
    <row r="651" ht="24.95" customHeight="true" spans="1:7">
      <c r="A651" s="215" t="s">
        <v>778</v>
      </c>
      <c r="B651" s="216"/>
      <c r="C651" s="216"/>
      <c r="D651" s="172">
        <v>0</v>
      </c>
      <c r="E651" s="227"/>
      <c r="F651" s="228"/>
      <c r="G651" s="226"/>
    </row>
    <row r="652" ht="24.95" customHeight="true" spans="1:7">
      <c r="A652" s="215" t="s">
        <v>779</v>
      </c>
      <c r="B652" s="222"/>
      <c r="C652" s="222"/>
      <c r="D652" s="172">
        <v>0</v>
      </c>
      <c r="E652" s="224"/>
      <c r="F652" s="228"/>
      <c r="G652" s="226"/>
    </row>
    <row r="653" ht="24.95" customHeight="true" spans="1:7">
      <c r="A653" s="214" t="s">
        <v>780</v>
      </c>
      <c r="B653" s="213">
        <v>0</v>
      </c>
      <c r="C653" s="213">
        <v>8983.24</v>
      </c>
      <c r="D653" s="213">
        <v>8983</v>
      </c>
      <c r="E653" s="225">
        <v>99.9973283581425</v>
      </c>
      <c r="F653" s="229"/>
      <c r="G653" s="226"/>
    </row>
    <row r="654" ht="24.95" customHeight="true" spans="1:7">
      <c r="A654" s="215" t="s">
        <v>781</v>
      </c>
      <c r="B654" s="216">
        <v>0</v>
      </c>
      <c r="C654" s="216"/>
      <c r="D654" s="172">
        <v>0</v>
      </c>
      <c r="E654" s="227"/>
      <c r="F654" s="228"/>
      <c r="G654" s="226"/>
    </row>
    <row r="655" ht="24.95" customHeight="true" spans="1:7">
      <c r="A655" s="215" t="s">
        <v>782</v>
      </c>
      <c r="B655" s="222">
        <v>0</v>
      </c>
      <c r="C655" s="222">
        <v>8983.24</v>
      </c>
      <c r="D655" s="172">
        <v>8983</v>
      </c>
      <c r="E655" s="224">
        <v>99.9973283581425</v>
      </c>
      <c r="F655" s="228"/>
      <c r="G655" s="226"/>
    </row>
    <row r="656" ht="24.95" customHeight="true" spans="1:7">
      <c r="A656" s="215" t="s">
        <v>783</v>
      </c>
      <c r="B656" s="216">
        <v>0</v>
      </c>
      <c r="C656" s="216"/>
      <c r="D656" s="172">
        <v>0</v>
      </c>
      <c r="E656" s="227"/>
      <c r="F656" s="228"/>
      <c r="G656" s="226"/>
    </row>
    <row r="657" ht="24.95" customHeight="true" spans="1:7">
      <c r="A657" s="214" t="s">
        <v>784</v>
      </c>
      <c r="B657" s="213">
        <v>0</v>
      </c>
      <c r="C657" s="213"/>
      <c r="D657" s="213">
        <v>0</v>
      </c>
      <c r="E657" s="225"/>
      <c r="F657" s="229"/>
      <c r="G657" s="226"/>
    </row>
    <row r="658" ht="24.95" customHeight="true" spans="1:7">
      <c r="A658" s="215" t="s">
        <v>785</v>
      </c>
      <c r="B658" s="222">
        <v>0</v>
      </c>
      <c r="C658" s="222"/>
      <c r="D658" s="172">
        <v>0</v>
      </c>
      <c r="E658" s="224"/>
      <c r="F658" s="228"/>
      <c r="G658" s="226"/>
    </row>
    <row r="659" ht="24.95" customHeight="true" spans="1:7">
      <c r="A659" s="215" t="s">
        <v>786</v>
      </c>
      <c r="B659" s="216">
        <v>0</v>
      </c>
      <c r="C659" s="216"/>
      <c r="D659" s="172">
        <v>0</v>
      </c>
      <c r="E659" s="227"/>
      <c r="F659" s="228"/>
      <c r="G659" s="226"/>
    </row>
    <row r="660" ht="24.95" customHeight="true" spans="1:7">
      <c r="A660" s="215" t="s">
        <v>787</v>
      </c>
      <c r="B660" s="216">
        <v>0</v>
      </c>
      <c r="C660" s="216"/>
      <c r="D660" s="172">
        <v>0</v>
      </c>
      <c r="E660" s="227"/>
      <c r="F660" s="228"/>
      <c r="G660" s="226"/>
    </row>
    <row r="661" ht="24.95" customHeight="true" spans="1:7">
      <c r="A661" s="214" t="s">
        <v>788</v>
      </c>
      <c r="B661" s="213">
        <v>866</v>
      </c>
      <c r="C661" s="213">
        <v>890.63</v>
      </c>
      <c r="D661" s="213">
        <v>910</v>
      </c>
      <c r="E661" s="225">
        <v>102.174864983214</v>
      </c>
      <c r="F661" s="229"/>
      <c r="G661" s="226"/>
    </row>
    <row r="662" ht="24.95" customHeight="true" spans="1:7">
      <c r="A662" s="215" t="s">
        <v>321</v>
      </c>
      <c r="B662" s="230">
        <v>266</v>
      </c>
      <c r="C662" s="230">
        <v>272.47</v>
      </c>
      <c r="D662" s="172">
        <v>289</v>
      </c>
      <c r="E662" s="227">
        <v>106.066722941975</v>
      </c>
      <c r="F662" s="228"/>
      <c r="G662" s="226"/>
    </row>
    <row r="663" ht="24.95" customHeight="true" spans="1:7">
      <c r="A663" s="215" t="s">
        <v>322</v>
      </c>
      <c r="B663" s="230">
        <v>18</v>
      </c>
      <c r="C663" s="230">
        <v>65.18</v>
      </c>
      <c r="D663" s="172">
        <v>65</v>
      </c>
      <c r="E663" s="227">
        <v>99.7238416692237</v>
      </c>
      <c r="F663" s="228"/>
      <c r="G663" s="226"/>
    </row>
    <row r="664" ht="24.95" customHeight="true" spans="1:7">
      <c r="A664" s="215" t="s">
        <v>323</v>
      </c>
      <c r="B664" s="230">
        <v>0</v>
      </c>
      <c r="C664" s="230"/>
      <c r="D664" s="172">
        <v>0</v>
      </c>
      <c r="E664" s="227"/>
      <c r="F664" s="228"/>
      <c r="G664" s="226"/>
    </row>
    <row r="665" ht="24.95" customHeight="true" spans="1:7">
      <c r="A665" s="215" t="s">
        <v>789</v>
      </c>
      <c r="B665" s="230">
        <v>30</v>
      </c>
      <c r="C665" s="230">
        <v>20.56</v>
      </c>
      <c r="D665" s="172">
        <v>21</v>
      </c>
      <c r="E665" s="224">
        <v>102.140077821012</v>
      </c>
      <c r="F665" s="228"/>
      <c r="G665" s="226"/>
    </row>
    <row r="666" ht="24.95" customHeight="true" spans="1:7">
      <c r="A666" s="215" t="s">
        <v>790</v>
      </c>
      <c r="B666" s="230">
        <v>104</v>
      </c>
      <c r="C666" s="230">
        <v>149.72</v>
      </c>
      <c r="D666" s="172">
        <v>150</v>
      </c>
      <c r="E666" s="227">
        <v>100.187015762757</v>
      </c>
      <c r="F666" s="228"/>
      <c r="G666" s="226"/>
    </row>
    <row r="667" ht="24.95" customHeight="true" spans="1:7">
      <c r="A667" s="215" t="s">
        <v>330</v>
      </c>
      <c r="B667" s="230">
        <v>250</v>
      </c>
      <c r="C667" s="230">
        <v>274.59</v>
      </c>
      <c r="D667" s="172">
        <v>275</v>
      </c>
      <c r="E667" s="227">
        <v>100.149313521978</v>
      </c>
      <c r="F667" s="228"/>
      <c r="G667" s="226"/>
    </row>
    <row r="668" ht="24.95" customHeight="true" spans="1:7">
      <c r="A668" s="215" t="s">
        <v>791</v>
      </c>
      <c r="B668" s="230">
        <v>198</v>
      </c>
      <c r="C668" s="230">
        <v>108.11</v>
      </c>
      <c r="D668" s="172">
        <v>110</v>
      </c>
      <c r="E668" s="227">
        <v>101.74821940616</v>
      </c>
      <c r="F668" s="228"/>
      <c r="G668" s="226"/>
    </row>
    <row r="669" ht="24.95" customHeight="true" spans="1:7">
      <c r="A669" s="214" t="s">
        <v>792</v>
      </c>
      <c r="B669" s="213">
        <v>0</v>
      </c>
      <c r="C669" s="213"/>
      <c r="D669" s="213">
        <v>0</v>
      </c>
      <c r="E669" s="225"/>
      <c r="F669" s="229"/>
      <c r="G669" s="226"/>
    </row>
    <row r="670" ht="24.95" customHeight="true" spans="1:7">
      <c r="A670" s="215" t="s">
        <v>793</v>
      </c>
      <c r="B670" s="222"/>
      <c r="C670" s="222"/>
      <c r="D670" s="172">
        <v>0</v>
      </c>
      <c r="E670" s="224"/>
      <c r="F670" s="228"/>
      <c r="G670" s="226"/>
    </row>
    <row r="671" ht="24.95" customHeight="true" spans="1:7">
      <c r="A671" s="215" t="s">
        <v>794</v>
      </c>
      <c r="B671" s="216"/>
      <c r="C671" s="216"/>
      <c r="D671" s="172">
        <v>0</v>
      </c>
      <c r="E671" s="227"/>
      <c r="F671" s="228"/>
      <c r="G671" s="226"/>
    </row>
    <row r="672" ht="24.95" customHeight="true" spans="1:7">
      <c r="A672" s="214" t="s">
        <v>795</v>
      </c>
      <c r="B672" s="213">
        <v>648</v>
      </c>
      <c r="C672" s="213"/>
      <c r="D672" s="213">
        <v>627</v>
      </c>
      <c r="E672" s="225"/>
      <c r="F672" s="229"/>
      <c r="G672" s="226"/>
    </row>
    <row r="673" ht="24.95" customHeight="true" spans="1:7">
      <c r="A673" s="215" t="s">
        <v>796</v>
      </c>
      <c r="B673" s="230">
        <v>648</v>
      </c>
      <c r="C673" s="230">
        <v>626.58</v>
      </c>
      <c r="D673" s="172">
        <v>627</v>
      </c>
      <c r="E673" s="227">
        <v>100.067030546778</v>
      </c>
      <c r="F673" s="228"/>
      <c r="G673" s="226"/>
    </row>
    <row r="674" ht="24.95" customHeight="true" spans="1:7">
      <c r="A674" s="214" t="s">
        <v>797</v>
      </c>
      <c r="B674" s="213">
        <v>166997</v>
      </c>
      <c r="C674" s="213">
        <v>203102.17</v>
      </c>
      <c r="D674" s="213">
        <v>205385</v>
      </c>
      <c r="E674" s="225">
        <v>101.123981097789</v>
      </c>
      <c r="F674" s="225">
        <v>159.370077518177</v>
      </c>
      <c r="G674" s="226"/>
    </row>
    <row r="675" ht="24.95" customHeight="true" spans="1:7">
      <c r="A675" s="214" t="s">
        <v>798</v>
      </c>
      <c r="B675" s="213">
        <v>152663</v>
      </c>
      <c r="C675" s="213">
        <v>1079.42</v>
      </c>
      <c r="D675" s="213">
        <v>1133</v>
      </c>
      <c r="E675" s="225">
        <v>104.963776843119</v>
      </c>
      <c r="F675" s="229"/>
      <c r="G675" s="226"/>
    </row>
    <row r="676" ht="24.95" customHeight="true" spans="1:7">
      <c r="A676" s="215" t="s">
        <v>321</v>
      </c>
      <c r="B676" s="216">
        <v>1026</v>
      </c>
      <c r="C676" s="216">
        <v>1069.96</v>
      </c>
      <c r="D676" s="172">
        <v>1123</v>
      </c>
      <c r="E676" s="227">
        <v>104.957194661483</v>
      </c>
      <c r="F676" s="228"/>
      <c r="G676" s="226"/>
    </row>
    <row r="677" ht="24.95" customHeight="true" spans="1:7">
      <c r="A677" s="215" t="s">
        <v>322</v>
      </c>
      <c r="B677" s="216">
        <v>25</v>
      </c>
      <c r="C677" s="216">
        <v>9.46</v>
      </c>
      <c r="D677" s="172">
        <v>10</v>
      </c>
      <c r="E677" s="227">
        <v>105.708245243129</v>
      </c>
      <c r="F677" s="228"/>
      <c r="G677" s="226"/>
    </row>
    <row r="678" ht="24.95" customHeight="true" spans="1:7">
      <c r="A678" s="215" t="s">
        <v>323</v>
      </c>
      <c r="B678" s="222">
        <v>25</v>
      </c>
      <c r="C678" s="222"/>
      <c r="D678" s="172">
        <v>0</v>
      </c>
      <c r="E678" s="224"/>
      <c r="F678" s="228"/>
      <c r="G678" s="226"/>
    </row>
    <row r="679" ht="24.95" customHeight="true" spans="1:7">
      <c r="A679" s="215" t="s">
        <v>799</v>
      </c>
      <c r="B679" s="216">
        <v>151587</v>
      </c>
      <c r="C679" s="216"/>
      <c r="D679" s="172">
        <v>0</v>
      </c>
      <c r="E679" s="227"/>
      <c r="F679" s="228"/>
      <c r="G679" s="226"/>
    </row>
    <row r="680" ht="24.95" customHeight="true" spans="1:7">
      <c r="A680" s="214" t="s">
        <v>800</v>
      </c>
      <c r="B680" s="213">
        <v>5349</v>
      </c>
      <c r="C680" s="213">
        <v>153692.63</v>
      </c>
      <c r="D680" s="213">
        <v>153438</v>
      </c>
      <c r="E680" s="225">
        <v>99.834325172261</v>
      </c>
      <c r="F680" s="229"/>
      <c r="G680" s="226"/>
    </row>
    <row r="681" ht="24.95" customHeight="true" spans="1:7">
      <c r="A681" s="215" t="s">
        <v>801</v>
      </c>
      <c r="B681" s="222">
        <v>1851</v>
      </c>
      <c r="C681" s="222">
        <v>78821.75</v>
      </c>
      <c r="D681" s="172">
        <v>78822</v>
      </c>
      <c r="E681" s="224">
        <v>100.000317171339</v>
      </c>
      <c r="F681" s="228"/>
      <c r="G681" s="226"/>
    </row>
    <row r="682" ht="24.95" customHeight="true" spans="1:7">
      <c r="A682" s="215" t="s">
        <v>802</v>
      </c>
      <c r="B682" s="216">
        <v>1091</v>
      </c>
      <c r="C682" s="216">
        <v>61948.65</v>
      </c>
      <c r="D682" s="172">
        <v>61949</v>
      </c>
      <c r="E682" s="227">
        <v>100.000564984063</v>
      </c>
      <c r="F682" s="228"/>
      <c r="G682" s="226"/>
    </row>
    <row r="683" ht="24.95" customHeight="true" spans="1:7">
      <c r="A683" s="215" t="s">
        <v>803</v>
      </c>
      <c r="B683" s="216">
        <v>1593</v>
      </c>
      <c r="C683" s="216">
        <v>2492.1</v>
      </c>
      <c r="D683" s="172">
        <v>2492</v>
      </c>
      <c r="E683" s="227">
        <v>99.995987319931</v>
      </c>
      <c r="F683" s="228"/>
      <c r="G683" s="226"/>
    </row>
    <row r="684" ht="24.95" customHeight="true" spans="1:7">
      <c r="A684" s="215" t="s">
        <v>804</v>
      </c>
      <c r="B684" s="216">
        <v>0</v>
      </c>
      <c r="C684" s="216"/>
      <c r="D684" s="172">
        <v>0</v>
      </c>
      <c r="E684" s="227"/>
      <c r="F684" s="228"/>
      <c r="G684" s="226"/>
    </row>
    <row r="685" ht="24.95" customHeight="true" spans="1:7">
      <c r="A685" s="215" t="s">
        <v>805</v>
      </c>
      <c r="B685" s="216">
        <v>428</v>
      </c>
      <c r="C685" s="216">
        <v>6217.99</v>
      </c>
      <c r="D685" s="172">
        <v>6218</v>
      </c>
      <c r="E685" s="227">
        <v>100.000160823675</v>
      </c>
      <c r="F685" s="228"/>
      <c r="G685" s="226"/>
    </row>
    <row r="686" ht="24.95" customHeight="true" spans="1:7">
      <c r="A686" s="215" t="s">
        <v>806</v>
      </c>
      <c r="B686" s="222">
        <v>165</v>
      </c>
      <c r="C686" s="222">
        <v>4212.14</v>
      </c>
      <c r="D686" s="172">
        <v>3957</v>
      </c>
      <c r="E686" s="224">
        <v>93.9427464424259</v>
      </c>
      <c r="F686" s="228"/>
      <c r="G686" s="226"/>
    </row>
    <row r="687" ht="24.95" customHeight="true" spans="1:7">
      <c r="A687" s="215" t="s">
        <v>807</v>
      </c>
      <c r="B687" s="216">
        <v>0</v>
      </c>
      <c r="C687" s="216"/>
      <c r="D687" s="172">
        <v>0</v>
      </c>
      <c r="E687" s="227"/>
      <c r="F687" s="228"/>
      <c r="G687" s="226"/>
    </row>
    <row r="688" ht="24.95" customHeight="true" spans="1:7">
      <c r="A688" s="215" t="s">
        <v>808</v>
      </c>
      <c r="B688" s="216">
        <v>0</v>
      </c>
      <c r="C688" s="216"/>
      <c r="D688" s="172">
        <v>0</v>
      </c>
      <c r="E688" s="227"/>
      <c r="F688" s="228"/>
      <c r="G688" s="226"/>
    </row>
    <row r="689" ht="24.95" customHeight="true" spans="1:7">
      <c r="A689" s="215" t="s">
        <v>809</v>
      </c>
      <c r="B689" s="216">
        <v>0</v>
      </c>
      <c r="C689" s="216"/>
      <c r="D689" s="172">
        <v>0</v>
      </c>
      <c r="E689" s="227"/>
      <c r="F689" s="228"/>
      <c r="G689" s="226"/>
    </row>
    <row r="690" ht="24.95" customHeight="true" spans="1:7">
      <c r="A690" s="215" t="s">
        <v>810</v>
      </c>
      <c r="B690" s="216">
        <v>0</v>
      </c>
      <c r="C690" s="216"/>
      <c r="D690" s="172">
        <v>0</v>
      </c>
      <c r="E690" s="227"/>
      <c r="F690" s="228"/>
      <c r="G690" s="226"/>
    </row>
    <row r="691" ht="24.95" customHeight="true" spans="1:7">
      <c r="A691" s="215" t="s">
        <v>811</v>
      </c>
      <c r="B691" s="216">
        <v>0</v>
      </c>
      <c r="C691" s="216"/>
      <c r="D691" s="172">
        <v>0</v>
      </c>
      <c r="E691" s="227"/>
      <c r="F691" s="228"/>
      <c r="G691" s="226"/>
    </row>
    <row r="692" ht="24.95" customHeight="true" spans="1:7">
      <c r="A692" s="215" t="s">
        <v>812</v>
      </c>
      <c r="B692" s="216">
        <v>0</v>
      </c>
      <c r="C692" s="216"/>
      <c r="D692" s="172">
        <v>0</v>
      </c>
      <c r="E692" s="227"/>
      <c r="F692" s="228"/>
      <c r="G692" s="226"/>
    </row>
    <row r="693" ht="24.95" customHeight="true" spans="1:7">
      <c r="A693" s="215" t="s">
        <v>813</v>
      </c>
      <c r="B693" s="216">
        <v>221</v>
      </c>
      <c r="C693" s="216"/>
      <c r="D693" s="172">
        <v>0</v>
      </c>
      <c r="E693" s="227"/>
      <c r="F693" s="228"/>
      <c r="G693" s="226"/>
    </row>
    <row r="694" ht="24.95" customHeight="true" spans="1:7">
      <c r="A694" s="214" t="s">
        <v>814</v>
      </c>
      <c r="B694" s="213">
        <v>0</v>
      </c>
      <c r="C694" s="213">
        <v>181.35</v>
      </c>
      <c r="D694" s="213">
        <v>189</v>
      </c>
      <c r="E694" s="225">
        <v>104.218362282878</v>
      </c>
      <c r="F694" s="229"/>
      <c r="G694" s="226"/>
    </row>
    <row r="695" ht="24.95" customHeight="true" spans="1:7">
      <c r="A695" s="215" t="s">
        <v>815</v>
      </c>
      <c r="B695" s="216">
        <v>0</v>
      </c>
      <c r="C695" s="216"/>
      <c r="D695" s="172">
        <v>0</v>
      </c>
      <c r="E695" s="227"/>
      <c r="F695" s="228"/>
      <c r="G695" s="226"/>
    </row>
    <row r="696" ht="24.95" customHeight="true" spans="1:7">
      <c r="A696" s="215" t="s">
        <v>816</v>
      </c>
      <c r="B696" s="216">
        <v>0</v>
      </c>
      <c r="C696" s="216">
        <v>175.39</v>
      </c>
      <c r="D696" s="172">
        <v>183</v>
      </c>
      <c r="E696" s="227">
        <v>104.33890187582</v>
      </c>
      <c r="F696" s="228"/>
      <c r="G696" s="226"/>
    </row>
    <row r="697" ht="24.95" customHeight="true" spans="1:7">
      <c r="A697" s="215" t="s">
        <v>817</v>
      </c>
      <c r="B697" s="216">
        <v>0</v>
      </c>
      <c r="C697" s="216">
        <v>5.96</v>
      </c>
      <c r="D697" s="172">
        <v>6</v>
      </c>
      <c r="E697" s="227">
        <v>100.671140939597</v>
      </c>
      <c r="F697" s="228"/>
      <c r="G697" s="226"/>
    </row>
    <row r="698" ht="24.95" customHeight="true" spans="1:7">
      <c r="A698" s="214" t="s">
        <v>818</v>
      </c>
      <c r="B698" s="213">
        <v>5391</v>
      </c>
      <c r="C698" s="213">
        <v>5394.33</v>
      </c>
      <c r="D698" s="213">
        <v>5542</v>
      </c>
      <c r="E698" s="225">
        <v>102.737504008839</v>
      </c>
      <c r="F698" s="229"/>
      <c r="G698" s="226"/>
    </row>
    <row r="699" ht="24.95" customHeight="true" spans="1:7">
      <c r="A699" s="215" t="s">
        <v>819</v>
      </c>
      <c r="B699" s="222">
        <v>1864</v>
      </c>
      <c r="C699" s="222">
        <v>1970.66</v>
      </c>
      <c r="D699" s="172">
        <v>1971</v>
      </c>
      <c r="E699" s="224">
        <v>100.017253103021</v>
      </c>
      <c r="F699" s="228"/>
      <c r="G699" s="226"/>
    </row>
    <row r="700" ht="24.95" customHeight="true" spans="1:7">
      <c r="A700" s="215" t="s">
        <v>820</v>
      </c>
      <c r="B700" s="216">
        <v>517</v>
      </c>
      <c r="C700" s="216">
        <v>505.6</v>
      </c>
      <c r="D700" s="172">
        <v>541</v>
      </c>
      <c r="E700" s="227">
        <v>107.001582278481</v>
      </c>
      <c r="F700" s="228"/>
      <c r="G700" s="226"/>
    </row>
    <row r="701" ht="24.95" customHeight="true" spans="1:7">
      <c r="A701" s="215" t="s">
        <v>821</v>
      </c>
      <c r="B701" s="216">
        <v>137</v>
      </c>
      <c r="C701" s="216">
        <v>793.86</v>
      </c>
      <c r="D701" s="172">
        <v>794</v>
      </c>
      <c r="E701" s="227">
        <v>100.017635351321</v>
      </c>
      <c r="F701" s="228"/>
      <c r="G701" s="226"/>
    </row>
    <row r="702" ht="24.95" customHeight="true" spans="1:7">
      <c r="A702" s="215" t="s">
        <v>822</v>
      </c>
      <c r="B702" s="216">
        <v>0</v>
      </c>
      <c r="C702" s="216"/>
      <c r="D702" s="172">
        <v>0</v>
      </c>
      <c r="E702" s="227"/>
      <c r="F702" s="228"/>
      <c r="G702" s="226"/>
    </row>
    <row r="703" ht="24.95" customHeight="true" spans="1:7">
      <c r="A703" s="215" t="s">
        <v>823</v>
      </c>
      <c r="B703" s="222">
        <v>161</v>
      </c>
      <c r="C703" s="222">
        <v>155.85</v>
      </c>
      <c r="D703" s="172">
        <v>157</v>
      </c>
      <c r="E703" s="224">
        <v>100.737888995829</v>
      </c>
      <c r="F703" s="228"/>
      <c r="G703" s="226"/>
    </row>
    <row r="704" ht="24.95" customHeight="true" spans="1:7">
      <c r="A704" s="215" t="s">
        <v>824</v>
      </c>
      <c r="B704" s="216">
        <v>2712</v>
      </c>
      <c r="C704" s="216">
        <v>1481.01</v>
      </c>
      <c r="D704" s="172">
        <v>1540</v>
      </c>
      <c r="E704" s="227">
        <v>103.983092619226</v>
      </c>
      <c r="F704" s="228"/>
      <c r="G704" s="226"/>
    </row>
    <row r="705" ht="24.95" customHeight="true" spans="1:7">
      <c r="A705" s="215" t="s">
        <v>825</v>
      </c>
      <c r="B705" s="216">
        <v>0</v>
      </c>
      <c r="C705" s="216"/>
      <c r="D705" s="172">
        <v>0</v>
      </c>
      <c r="E705" s="227"/>
      <c r="F705" s="228"/>
      <c r="G705" s="226"/>
    </row>
    <row r="706" ht="24.95" customHeight="true" spans="1:7">
      <c r="A706" s="215" t="s">
        <v>826</v>
      </c>
      <c r="B706" s="216"/>
      <c r="C706" s="216">
        <v>357.38</v>
      </c>
      <c r="D706" s="172">
        <v>391</v>
      </c>
      <c r="E706" s="227">
        <v>109.407353517265</v>
      </c>
      <c r="F706" s="228"/>
      <c r="G706" s="226"/>
    </row>
    <row r="707" ht="24.95" customHeight="true" spans="1:7">
      <c r="A707" s="215" t="s">
        <v>827</v>
      </c>
      <c r="B707" s="216"/>
      <c r="C707" s="216">
        <v>93.6</v>
      </c>
      <c r="D707" s="172">
        <v>112</v>
      </c>
      <c r="E707" s="227">
        <v>119.65811965812</v>
      </c>
      <c r="F707" s="228"/>
      <c r="G707" s="226"/>
    </row>
    <row r="708" ht="24.95" customHeight="true" spans="1:7">
      <c r="A708" s="215" t="s">
        <v>828</v>
      </c>
      <c r="B708" s="216"/>
      <c r="C708" s="216">
        <v>2.1</v>
      </c>
      <c r="D708" s="172">
        <v>2</v>
      </c>
      <c r="E708" s="227">
        <v>95.2380952380952</v>
      </c>
      <c r="F708" s="228"/>
      <c r="G708" s="226"/>
    </row>
    <row r="709" ht="24.95" customHeight="true" spans="1:7">
      <c r="A709" s="215" t="s">
        <v>829</v>
      </c>
      <c r="B709" s="216">
        <v>0</v>
      </c>
      <c r="C709" s="216">
        <v>34.29</v>
      </c>
      <c r="D709" s="172">
        <v>34</v>
      </c>
      <c r="E709" s="227">
        <v>99.1542723826188</v>
      </c>
      <c r="F709" s="228"/>
      <c r="G709" s="226"/>
    </row>
    <row r="710" ht="24.95" customHeight="true" spans="1:7">
      <c r="A710" s="214" t="s">
        <v>830</v>
      </c>
      <c r="B710" s="213">
        <v>0</v>
      </c>
      <c r="C710" s="213">
        <v>552.09</v>
      </c>
      <c r="D710" s="213">
        <v>561</v>
      </c>
      <c r="E710" s="225">
        <v>101.613867304244</v>
      </c>
      <c r="F710" s="229"/>
      <c r="G710" s="226"/>
    </row>
    <row r="711" ht="24.95" customHeight="true" spans="1:7">
      <c r="A711" s="215" t="s">
        <v>831</v>
      </c>
      <c r="B711" s="216"/>
      <c r="C711" s="216">
        <v>252.09</v>
      </c>
      <c r="D711" s="172">
        <v>261</v>
      </c>
      <c r="E711" s="227">
        <v>103.534451981435</v>
      </c>
      <c r="F711" s="228"/>
      <c r="G711" s="226"/>
    </row>
    <row r="712" ht="24.95" customHeight="true" spans="1:7">
      <c r="A712" s="215" t="s">
        <v>832</v>
      </c>
      <c r="B712" s="216">
        <v>0</v>
      </c>
      <c r="C712" s="216">
        <v>300</v>
      </c>
      <c r="D712" s="172">
        <v>300</v>
      </c>
      <c r="E712" s="227">
        <v>100</v>
      </c>
      <c r="F712" s="228"/>
      <c r="G712" s="226"/>
    </row>
    <row r="713" ht="24.95" customHeight="true" spans="1:7">
      <c r="A713" s="214" t="s">
        <v>833</v>
      </c>
      <c r="B713" s="213">
        <v>450</v>
      </c>
      <c r="C713" s="213"/>
      <c r="D713" s="213">
        <v>1</v>
      </c>
      <c r="E713" s="225"/>
      <c r="F713" s="229"/>
      <c r="G713" s="226"/>
    </row>
    <row r="714" ht="24.95" customHeight="true" spans="1:7">
      <c r="A714" s="215" t="s">
        <v>834</v>
      </c>
      <c r="B714" s="216">
        <v>0</v>
      </c>
      <c r="C714" s="216"/>
      <c r="D714" s="172">
        <v>0</v>
      </c>
      <c r="E714" s="227"/>
      <c r="F714" s="228"/>
      <c r="G714" s="226"/>
    </row>
    <row r="715" ht="24.95" customHeight="true" spans="1:7">
      <c r="A715" s="215" t="s">
        <v>835</v>
      </c>
      <c r="B715" s="222">
        <v>450</v>
      </c>
      <c r="C715" s="222"/>
      <c r="D715" s="172">
        <v>1</v>
      </c>
      <c r="E715" s="224"/>
      <c r="F715" s="228"/>
      <c r="G715" s="226"/>
    </row>
    <row r="716" ht="24.95" customHeight="true" spans="1:7">
      <c r="A716" s="215" t="s">
        <v>836</v>
      </c>
      <c r="B716" s="216"/>
      <c r="C716" s="216"/>
      <c r="D716" s="172">
        <v>0</v>
      </c>
      <c r="E716" s="227"/>
      <c r="F716" s="228"/>
      <c r="G716" s="226"/>
    </row>
    <row r="717" ht="24.95" customHeight="true" spans="1:7">
      <c r="A717" s="214" t="s">
        <v>837</v>
      </c>
      <c r="B717" s="213">
        <v>384</v>
      </c>
      <c r="C717" s="213">
        <v>129.88</v>
      </c>
      <c r="D717" s="213">
        <v>130</v>
      </c>
      <c r="E717" s="225">
        <v>100.092392978134</v>
      </c>
      <c r="F717" s="229"/>
      <c r="G717" s="226"/>
    </row>
    <row r="718" ht="24.95" customHeight="true" spans="1:7">
      <c r="A718" s="215" t="s">
        <v>838</v>
      </c>
      <c r="B718" s="230">
        <v>291</v>
      </c>
      <c r="C718" s="230">
        <v>95.13</v>
      </c>
      <c r="D718" s="172">
        <v>95</v>
      </c>
      <c r="E718" s="224">
        <v>99.8633448964575</v>
      </c>
      <c r="F718" s="228"/>
      <c r="G718" s="226"/>
    </row>
    <row r="719" ht="24.95" customHeight="true" spans="1:7">
      <c r="A719" s="215" t="s">
        <v>839</v>
      </c>
      <c r="B719" s="230">
        <v>74</v>
      </c>
      <c r="C719" s="230">
        <v>24.75</v>
      </c>
      <c r="D719" s="172">
        <v>25</v>
      </c>
      <c r="E719" s="227">
        <v>101.010101010101</v>
      </c>
      <c r="F719" s="228"/>
      <c r="G719" s="226"/>
    </row>
    <row r="720" ht="24.95" customHeight="true" spans="1:7">
      <c r="A720" s="215" t="s">
        <v>840</v>
      </c>
      <c r="B720" s="230">
        <v>17</v>
      </c>
      <c r="C720" s="230">
        <v>7.94</v>
      </c>
      <c r="D720" s="172">
        <v>8</v>
      </c>
      <c r="E720" s="227">
        <v>100.755667506297</v>
      </c>
      <c r="F720" s="228"/>
      <c r="G720" s="226"/>
    </row>
    <row r="721" ht="24.95" customHeight="true" spans="1:7">
      <c r="A721" s="215" t="s">
        <v>841</v>
      </c>
      <c r="B721" s="230">
        <v>2</v>
      </c>
      <c r="C721" s="230">
        <v>2.06</v>
      </c>
      <c r="D721" s="172">
        <v>2</v>
      </c>
      <c r="E721" s="227">
        <v>97.0873786407767</v>
      </c>
      <c r="F721" s="228"/>
      <c r="G721" s="226"/>
    </row>
    <row r="722" ht="24.95" customHeight="true" spans="1:7">
      <c r="A722" s="214" t="s">
        <v>842</v>
      </c>
      <c r="B722" s="213">
        <v>0</v>
      </c>
      <c r="C722" s="213">
        <v>36932.81</v>
      </c>
      <c r="D722" s="213">
        <v>38681</v>
      </c>
      <c r="E722" s="225">
        <v>104.733433497207</v>
      </c>
      <c r="F722" s="229"/>
      <c r="G722" s="226"/>
    </row>
    <row r="723" ht="24.95" customHeight="true" spans="1:7">
      <c r="A723" s="215" t="s">
        <v>843</v>
      </c>
      <c r="B723" s="216"/>
      <c r="C723" s="216"/>
      <c r="D723" s="172">
        <v>940</v>
      </c>
      <c r="E723" s="227"/>
      <c r="F723" s="228"/>
      <c r="G723" s="226"/>
    </row>
    <row r="724" ht="24.95" customHeight="true" spans="1:7">
      <c r="A724" s="215" t="s">
        <v>844</v>
      </c>
      <c r="B724" s="216"/>
      <c r="C724" s="216">
        <v>36332.81</v>
      </c>
      <c r="D724" s="172">
        <v>36541</v>
      </c>
      <c r="E724" s="227">
        <v>100.573008253422</v>
      </c>
      <c r="F724" s="228"/>
      <c r="G724" s="226"/>
    </row>
    <row r="725" ht="24.95" customHeight="true" spans="1:7">
      <c r="A725" s="215" t="s">
        <v>845</v>
      </c>
      <c r="B725" s="216"/>
      <c r="C725" s="216">
        <v>600</v>
      </c>
      <c r="D725" s="172">
        <v>1200</v>
      </c>
      <c r="E725" s="227">
        <v>200</v>
      </c>
      <c r="F725" s="228"/>
      <c r="G725" s="226"/>
    </row>
    <row r="726" ht="24.95" customHeight="true" spans="1:7">
      <c r="A726" s="214" t="s">
        <v>846</v>
      </c>
      <c r="B726" s="213">
        <v>0</v>
      </c>
      <c r="C726" s="213">
        <v>46.15</v>
      </c>
      <c r="D726" s="213">
        <v>46</v>
      </c>
      <c r="E726" s="225">
        <v>99.6749729144095</v>
      </c>
      <c r="F726" s="229"/>
      <c r="G726" s="226"/>
    </row>
    <row r="727" ht="24.95" customHeight="true" spans="1:7">
      <c r="A727" s="215" t="s">
        <v>847</v>
      </c>
      <c r="B727" s="222"/>
      <c r="C727" s="222"/>
      <c r="D727" s="172">
        <v>0</v>
      </c>
      <c r="E727" s="224"/>
      <c r="F727" s="228"/>
      <c r="G727" s="226"/>
    </row>
    <row r="728" ht="24.95" customHeight="true" spans="1:7">
      <c r="A728" s="215" t="s">
        <v>848</v>
      </c>
      <c r="B728" s="216"/>
      <c r="C728" s="216">
        <v>46.15</v>
      </c>
      <c r="D728" s="172">
        <v>46</v>
      </c>
      <c r="E728" s="227">
        <v>99.6749729144095</v>
      </c>
      <c r="F728" s="228"/>
      <c r="G728" s="226"/>
    </row>
    <row r="729" ht="24.95" customHeight="true" spans="1:7">
      <c r="A729" s="215" t="s">
        <v>849</v>
      </c>
      <c r="B729" s="216"/>
      <c r="C729" s="216"/>
      <c r="D729" s="172">
        <v>0</v>
      </c>
      <c r="E729" s="227"/>
      <c r="F729" s="228"/>
      <c r="G729" s="226"/>
    </row>
    <row r="730" ht="24.95" customHeight="true" spans="1:7">
      <c r="A730" s="214" t="s">
        <v>850</v>
      </c>
      <c r="B730" s="213">
        <v>0</v>
      </c>
      <c r="C730" s="213"/>
      <c r="D730" s="213">
        <v>0</v>
      </c>
      <c r="E730" s="225"/>
      <c r="F730" s="229"/>
      <c r="G730" s="226"/>
    </row>
    <row r="731" ht="24.95" customHeight="true" spans="1:7">
      <c r="A731" s="215" t="s">
        <v>851</v>
      </c>
      <c r="B731" s="222">
        <v>0</v>
      </c>
      <c r="C731" s="222"/>
      <c r="D731" s="172">
        <v>0</v>
      </c>
      <c r="E731" s="224"/>
      <c r="F731" s="228"/>
      <c r="G731" s="226"/>
    </row>
    <row r="732" ht="24.95" customHeight="true" spans="1:7">
      <c r="A732" s="215" t="s">
        <v>852</v>
      </c>
      <c r="B732" s="216">
        <v>0</v>
      </c>
      <c r="C732" s="216"/>
      <c r="D732" s="172">
        <v>0</v>
      </c>
      <c r="E732" s="227"/>
      <c r="F732" s="228"/>
      <c r="G732" s="226"/>
    </row>
    <row r="733" ht="24.95" customHeight="true" spans="1:7">
      <c r="A733" s="214" t="s">
        <v>853</v>
      </c>
      <c r="B733" s="213">
        <v>1542</v>
      </c>
      <c r="C733" s="213">
        <v>1517.17</v>
      </c>
      <c r="D733" s="213">
        <v>1584</v>
      </c>
      <c r="E733" s="225">
        <v>104.404911776531</v>
      </c>
      <c r="F733" s="229"/>
      <c r="G733" s="226"/>
    </row>
    <row r="734" ht="24.95" customHeight="true" spans="1:7">
      <c r="A734" s="215" t="s">
        <v>321</v>
      </c>
      <c r="B734" s="216">
        <v>1240</v>
      </c>
      <c r="C734" s="216">
        <v>885.86</v>
      </c>
      <c r="D734" s="172">
        <v>952</v>
      </c>
      <c r="E734" s="227">
        <v>107.466191045989</v>
      </c>
      <c r="F734" s="228"/>
      <c r="G734" s="226"/>
    </row>
    <row r="735" ht="24.95" customHeight="true" spans="1:7">
      <c r="A735" s="215" t="s">
        <v>322</v>
      </c>
      <c r="B735" s="222">
        <v>0</v>
      </c>
      <c r="C735" s="222"/>
      <c r="D735" s="172">
        <v>0</v>
      </c>
      <c r="E735" s="224"/>
      <c r="F735" s="228"/>
      <c r="G735" s="226"/>
    </row>
    <row r="736" ht="24.95" customHeight="true" spans="1:7">
      <c r="A736" s="215" t="s">
        <v>323</v>
      </c>
      <c r="B736" s="216">
        <v>0</v>
      </c>
      <c r="C736" s="216"/>
      <c r="D736" s="172">
        <v>0</v>
      </c>
      <c r="E736" s="227"/>
      <c r="F736" s="228"/>
      <c r="G736" s="226"/>
    </row>
    <row r="737" ht="24.95" customHeight="true" spans="1:7">
      <c r="A737" s="215" t="s">
        <v>362</v>
      </c>
      <c r="B737" s="216">
        <v>0</v>
      </c>
      <c r="C737" s="216"/>
      <c r="D737" s="172">
        <v>0</v>
      </c>
      <c r="E737" s="227"/>
      <c r="F737" s="228"/>
      <c r="G737" s="226"/>
    </row>
    <row r="738" ht="24.95" customHeight="true" spans="1:7">
      <c r="A738" s="215" t="s">
        <v>854</v>
      </c>
      <c r="B738" s="222">
        <v>7</v>
      </c>
      <c r="C738" s="222">
        <v>7.65</v>
      </c>
      <c r="D738" s="172">
        <v>8</v>
      </c>
      <c r="E738" s="224">
        <v>104.575163398693</v>
      </c>
      <c r="F738" s="228"/>
      <c r="G738" s="226"/>
    </row>
    <row r="739" ht="24.95" customHeight="true" spans="1:7">
      <c r="A739" s="215" t="s">
        <v>855</v>
      </c>
      <c r="B739" s="216">
        <v>235</v>
      </c>
      <c r="C739" s="216">
        <v>40</v>
      </c>
      <c r="D739" s="172">
        <v>40</v>
      </c>
      <c r="E739" s="227">
        <v>100</v>
      </c>
      <c r="F739" s="228"/>
      <c r="G739" s="226"/>
    </row>
    <row r="740" ht="24.95" customHeight="true" spans="1:7">
      <c r="A740" s="215" t="s">
        <v>330</v>
      </c>
      <c r="B740" s="216">
        <v>46</v>
      </c>
      <c r="C740" s="216">
        <v>60.92</v>
      </c>
      <c r="D740" s="172">
        <v>61</v>
      </c>
      <c r="E740" s="227">
        <v>100.131319763624</v>
      </c>
      <c r="F740" s="228"/>
      <c r="G740" s="226"/>
    </row>
    <row r="741" ht="24.95" customHeight="true" spans="1:7">
      <c r="A741" s="215" t="s">
        <v>856</v>
      </c>
      <c r="B741" s="216">
        <v>14</v>
      </c>
      <c r="C741" s="216">
        <v>522.74</v>
      </c>
      <c r="D741" s="172">
        <v>523</v>
      </c>
      <c r="E741" s="227">
        <v>100.049737919425</v>
      </c>
      <c r="F741" s="228"/>
      <c r="G741" s="226"/>
    </row>
    <row r="742" ht="24.95" customHeight="true" spans="1:7">
      <c r="A742" s="214" t="s">
        <v>857</v>
      </c>
      <c r="B742" s="213">
        <v>0</v>
      </c>
      <c r="C742" s="213"/>
      <c r="D742" s="213">
        <v>0</v>
      </c>
      <c r="E742" s="225"/>
      <c r="F742" s="229"/>
      <c r="G742" s="226"/>
    </row>
    <row r="743" ht="24.95" customHeight="true" spans="1:7">
      <c r="A743" s="215" t="s">
        <v>858</v>
      </c>
      <c r="B743" s="216"/>
      <c r="C743" s="216"/>
      <c r="D743" s="172">
        <v>0</v>
      </c>
      <c r="E743" s="227"/>
      <c r="F743" s="228"/>
      <c r="G743" s="226"/>
    </row>
    <row r="744" ht="24.95" customHeight="true" spans="1:7">
      <c r="A744" s="214" t="s">
        <v>859</v>
      </c>
      <c r="B744" s="213">
        <v>1218</v>
      </c>
      <c r="C744" s="213">
        <v>3576.33</v>
      </c>
      <c r="D744" s="213">
        <v>4080</v>
      </c>
      <c r="E744" s="225">
        <v>114.083431898063</v>
      </c>
      <c r="F744" s="229"/>
      <c r="G744" s="226"/>
    </row>
    <row r="745" ht="24.95" customHeight="true" spans="1:7">
      <c r="A745" s="215" t="s">
        <v>860</v>
      </c>
      <c r="B745" s="230">
        <v>1218</v>
      </c>
      <c r="C745" s="230"/>
      <c r="D745" s="172">
        <v>4080</v>
      </c>
      <c r="E745" s="227"/>
      <c r="F745" s="228"/>
      <c r="G745" s="226"/>
    </row>
    <row r="746" ht="24.95" customHeight="true" spans="1:7">
      <c r="A746" s="214" t="s">
        <v>861</v>
      </c>
      <c r="B746" s="213">
        <v>5493</v>
      </c>
      <c r="C746" s="213">
        <v>6871.53</v>
      </c>
      <c r="D746" s="213">
        <v>8183</v>
      </c>
      <c r="E746" s="225">
        <v>119.085560275514</v>
      </c>
      <c r="F746" s="225">
        <v>57.5335723827603</v>
      </c>
      <c r="G746" s="226"/>
    </row>
    <row r="747" ht="24.95" customHeight="true" spans="1:7">
      <c r="A747" s="214" t="s">
        <v>862</v>
      </c>
      <c r="B747" s="213">
        <v>5096</v>
      </c>
      <c r="C747" s="213">
        <v>3579.1</v>
      </c>
      <c r="D747" s="213">
        <v>3672</v>
      </c>
      <c r="E747" s="225">
        <v>102.595624598363</v>
      </c>
      <c r="F747" s="229"/>
      <c r="G747" s="226"/>
    </row>
    <row r="748" ht="24.95" customHeight="true" spans="1:7">
      <c r="A748" s="215" t="s">
        <v>321</v>
      </c>
      <c r="B748" s="230">
        <v>2367</v>
      </c>
      <c r="C748" s="230">
        <v>2040.6</v>
      </c>
      <c r="D748" s="172">
        <v>2123</v>
      </c>
      <c r="E748" s="227">
        <v>104.038028030971</v>
      </c>
      <c r="F748" s="228"/>
      <c r="G748" s="226"/>
    </row>
    <row r="749" ht="24.95" customHeight="true" spans="1:7">
      <c r="A749" s="215" t="s">
        <v>322</v>
      </c>
      <c r="B749" s="230">
        <v>234</v>
      </c>
      <c r="C749" s="230">
        <v>101.58</v>
      </c>
      <c r="D749" s="172">
        <v>102</v>
      </c>
      <c r="E749" s="224">
        <v>100.413467217956</v>
      </c>
      <c r="F749" s="228"/>
      <c r="G749" s="226"/>
    </row>
    <row r="750" ht="24.95" customHeight="true" spans="1:7">
      <c r="A750" s="215" t="s">
        <v>323</v>
      </c>
      <c r="B750" s="230">
        <v>309</v>
      </c>
      <c r="C750" s="230">
        <v>176.38</v>
      </c>
      <c r="D750" s="172">
        <v>186</v>
      </c>
      <c r="E750" s="227">
        <v>105.454133121669</v>
      </c>
      <c r="F750" s="228"/>
      <c r="G750" s="226"/>
    </row>
    <row r="751" ht="24.95" customHeight="true" spans="1:7">
      <c r="A751" s="215" t="s">
        <v>863</v>
      </c>
      <c r="B751" s="230"/>
      <c r="C751" s="230"/>
      <c r="D751" s="172">
        <v>0</v>
      </c>
      <c r="E751" s="224"/>
      <c r="F751" s="228"/>
      <c r="G751" s="226"/>
    </row>
    <row r="752" ht="24.95" customHeight="true" spans="1:7">
      <c r="A752" s="215" t="s">
        <v>864</v>
      </c>
      <c r="B752" s="230"/>
      <c r="C752" s="230"/>
      <c r="D752" s="172">
        <v>0</v>
      </c>
      <c r="E752" s="224"/>
      <c r="F752" s="228"/>
      <c r="G752" s="226"/>
    </row>
    <row r="753" ht="24.95" customHeight="true" spans="1:7">
      <c r="A753" s="215" t="s">
        <v>865</v>
      </c>
      <c r="B753" s="230"/>
      <c r="C753" s="230"/>
      <c r="D753" s="172">
        <v>0</v>
      </c>
      <c r="E753" s="227"/>
      <c r="F753" s="228"/>
      <c r="G753" s="226"/>
    </row>
    <row r="754" ht="24.95" customHeight="true" spans="1:7">
      <c r="A754" s="215" t="s">
        <v>866</v>
      </c>
      <c r="B754" s="230"/>
      <c r="C754" s="230"/>
      <c r="D754" s="172">
        <v>0</v>
      </c>
      <c r="E754" s="227"/>
      <c r="F754" s="228"/>
      <c r="G754" s="226"/>
    </row>
    <row r="755" ht="24.95" customHeight="true" spans="1:7">
      <c r="A755" s="215" t="s">
        <v>867</v>
      </c>
      <c r="B755" s="230"/>
      <c r="C755" s="230"/>
      <c r="D755" s="172">
        <v>0</v>
      </c>
      <c r="E755" s="227"/>
      <c r="F755" s="228"/>
      <c r="G755" s="226"/>
    </row>
    <row r="756" ht="24.95" customHeight="true" spans="1:7">
      <c r="A756" s="215" t="s">
        <v>868</v>
      </c>
      <c r="B756" s="230">
        <v>2186</v>
      </c>
      <c r="C756" s="230">
        <v>1260.54</v>
      </c>
      <c r="D756" s="172">
        <v>1261</v>
      </c>
      <c r="E756" s="227">
        <v>100.036492296952</v>
      </c>
      <c r="F756" s="228"/>
      <c r="G756" s="226"/>
    </row>
    <row r="757" ht="24.95" customHeight="true" spans="1:7">
      <c r="A757" s="214" t="s">
        <v>869</v>
      </c>
      <c r="B757" s="213">
        <v>116</v>
      </c>
      <c r="C757" s="213">
        <v>962.65</v>
      </c>
      <c r="D757" s="213">
        <v>963</v>
      </c>
      <c r="E757" s="225">
        <v>100.036357970186</v>
      </c>
      <c r="F757" s="229"/>
      <c r="G757" s="226"/>
    </row>
    <row r="758" ht="24.95" customHeight="true" spans="1:7">
      <c r="A758" s="215" t="s">
        <v>870</v>
      </c>
      <c r="B758" s="230">
        <v>0</v>
      </c>
      <c r="C758" s="230"/>
      <c r="D758" s="172">
        <v>0</v>
      </c>
      <c r="E758" s="227"/>
      <c r="F758" s="228"/>
      <c r="G758" s="226"/>
    </row>
    <row r="759" ht="24.95" customHeight="true" spans="1:7">
      <c r="A759" s="215" t="s">
        <v>871</v>
      </c>
      <c r="B759" s="230">
        <v>0</v>
      </c>
      <c r="C759" s="230"/>
      <c r="D759" s="172">
        <v>0</v>
      </c>
      <c r="E759" s="227"/>
      <c r="F759" s="228"/>
      <c r="G759" s="226"/>
    </row>
    <row r="760" ht="24.95" customHeight="true" spans="1:7">
      <c r="A760" s="215" t="s">
        <v>872</v>
      </c>
      <c r="B760" s="230">
        <v>116</v>
      </c>
      <c r="C760" s="230">
        <v>962.65</v>
      </c>
      <c r="D760" s="172">
        <v>963</v>
      </c>
      <c r="E760" s="227">
        <v>100.036357970186</v>
      </c>
      <c r="F760" s="228"/>
      <c r="G760" s="226"/>
    </row>
    <row r="761" ht="24.95" customHeight="true" spans="1:7">
      <c r="A761" s="214" t="s">
        <v>873</v>
      </c>
      <c r="B761" s="213">
        <v>0</v>
      </c>
      <c r="C761" s="213">
        <v>1705.06</v>
      </c>
      <c r="D761" s="213">
        <v>1699</v>
      </c>
      <c r="E761" s="225">
        <v>99.6445872872509</v>
      </c>
      <c r="F761" s="229"/>
      <c r="G761" s="226"/>
    </row>
    <row r="762" ht="24.95" customHeight="true" spans="1:7">
      <c r="A762" s="215" t="s">
        <v>874</v>
      </c>
      <c r="B762" s="222"/>
      <c r="C762" s="222"/>
      <c r="D762" s="172">
        <v>0</v>
      </c>
      <c r="E762" s="224"/>
      <c r="F762" s="228"/>
      <c r="G762" s="226"/>
    </row>
    <row r="763" ht="24.95" customHeight="true" spans="1:7">
      <c r="A763" s="215" t="s">
        <v>875</v>
      </c>
      <c r="B763" s="216"/>
      <c r="C763" s="216"/>
      <c r="D763" s="172">
        <v>0</v>
      </c>
      <c r="E763" s="227"/>
      <c r="F763" s="228"/>
      <c r="G763" s="226"/>
    </row>
    <row r="764" ht="24.95" customHeight="true" spans="1:7">
      <c r="A764" s="215" t="s">
        <v>876</v>
      </c>
      <c r="B764" s="216"/>
      <c r="C764" s="216"/>
      <c r="D764" s="172">
        <v>0</v>
      </c>
      <c r="E764" s="227"/>
      <c r="F764" s="228"/>
      <c r="G764" s="226"/>
    </row>
    <row r="765" ht="24.95" customHeight="true" spans="1:7">
      <c r="A765" s="215" t="s">
        <v>877</v>
      </c>
      <c r="B765" s="216"/>
      <c r="C765" s="216"/>
      <c r="D765" s="172">
        <v>0</v>
      </c>
      <c r="E765" s="227"/>
      <c r="F765" s="228"/>
      <c r="G765" s="226"/>
    </row>
    <row r="766" ht="24.95" customHeight="true" spans="1:7">
      <c r="A766" s="215" t="s">
        <v>878</v>
      </c>
      <c r="B766" s="222"/>
      <c r="C766" s="222"/>
      <c r="D766" s="172">
        <v>0</v>
      </c>
      <c r="E766" s="224"/>
      <c r="F766" s="228"/>
      <c r="G766" s="226"/>
    </row>
    <row r="767" ht="24.95" customHeight="true" spans="1:7">
      <c r="A767" s="215" t="s">
        <v>879</v>
      </c>
      <c r="B767" s="216"/>
      <c r="C767" s="216"/>
      <c r="D767" s="172">
        <v>0</v>
      </c>
      <c r="E767" s="227"/>
      <c r="F767" s="228"/>
      <c r="G767" s="226"/>
    </row>
    <row r="768" ht="24.95" customHeight="true" spans="1:7">
      <c r="A768" s="215" t="s">
        <v>880</v>
      </c>
      <c r="B768" s="216"/>
      <c r="C768" s="216"/>
      <c r="D768" s="172">
        <v>0</v>
      </c>
      <c r="E768" s="227"/>
      <c r="F768" s="228"/>
      <c r="G768" s="226"/>
    </row>
    <row r="769" ht="24.95" customHeight="true" spans="1:7">
      <c r="A769" s="215" t="s">
        <v>881</v>
      </c>
      <c r="B769" s="216">
        <v>0</v>
      </c>
      <c r="C769" s="216">
        <v>1705.06</v>
      </c>
      <c r="D769" s="172">
        <v>1699</v>
      </c>
      <c r="E769" s="227">
        <v>99.6445872872509</v>
      </c>
      <c r="F769" s="228"/>
      <c r="G769" s="226"/>
    </row>
    <row r="770" ht="24.95" customHeight="true" spans="1:7">
      <c r="A770" s="214" t="s">
        <v>882</v>
      </c>
      <c r="B770" s="213">
        <v>0</v>
      </c>
      <c r="C770" s="213"/>
      <c r="D770" s="213">
        <v>0</v>
      </c>
      <c r="E770" s="225"/>
      <c r="F770" s="229"/>
      <c r="G770" s="226"/>
    </row>
    <row r="771" ht="24.95" customHeight="true" spans="1:7">
      <c r="A771" s="215" t="s">
        <v>883</v>
      </c>
      <c r="B771" s="216"/>
      <c r="C771" s="216"/>
      <c r="D771" s="172">
        <v>0</v>
      </c>
      <c r="E771" s="227"/>
      <c r="F771" s="228"/>
      <c r="G771" s="226"/>
    </row>
    <row r="772" ht="24.95" customHeight="true" spans="1:7">
      <c r="A772" s="215" t="s">
        <v>884</v>
      </c>
      <c r="B772" s="216"/>
      <c r="C772" s="216"/>
      <c r="D772" s="172">
        <v>0</v>
      </c>
      <c r="E772" s="227"/>
      <c r="F772" s="228"/>
      <c r="G772" s="226"/>
    </row>
    <row r="773" ht="24.95" customHeight="true" spans="1:7">
      <c r="A773" s="215" t="s">
        <v>885</v>
      </c>
      <c r="B773" s="216"/>
      <c r="C773" s="216"/>
      <c r="D773" s="172">
        <v>0</v>
      </c>
      <c r="E773" s="227"/>
      <c r="F773" s="228"/>
      <c r="G773" s="226"/>
    </row>
    <row r="774" ht="24.95" customHeight="true" spans="1:7">
      <c r="A774" s="215" t="s">
        <v>886</v>
      </c>
      <c r="B774" s="222"/>
      <c r="C774" s="222"/>
      <c r="D774" s="172">
        <v>0</v>
      </c>
      <c r="E774" s="224"/>
      <c r="F774" s="228"/>
      <c r="G774" s="226"/>
    </row>
    <row r="775" ht="24.95" customHeight="true" spans="1:7">
      <c r="A775" s="214" t="s">
        <v>887</v>
      </c>
      <c r="B775" s="213">
        <v>281</v>
      </c>
      <c r="C775" s="213">
        <v>557.14</v>
      </c>
      <c r="D775" s="213">
        <v>557</v>
      </c>
      <c r="E775" s="225">
        <v>99.9748716660086</v>
      </c>
      <c r="F775" s="229"/>
      <c r="G775" s="226"/>
    </row>
    <row r="776" ht="24.95" customHeight="true" spans="1:7">
      <c r="A776" s="215" t="s">
        <v>888</v>
      </c>
      <c r="B776" s="216">
        <v>0</v>
      </c>
      <c r="C776" s="216"/>
      <c r="D776" s="172">
        <v>0</v>
      </c>
      <c r="E776" s="227"/>
      <c r="F776" s="228"/>
      <c r="G776" s="226"/>
    </row>
    <row r="777" ht="24.95" customHeight="true" spans="1:7">
      <c r="A777" s="215" t="s">
        <v>889</v>
      </c>
      <c r="B777" s="216">
        <v>51</v>
      </c>
      <c r="C777" s="216">
        <v>557.14</v>
      </c>
      <c r="D777" s="172">
        <v>557</v>
      </c>
      <c r="E777" s="227">
        <v>99.9748716660086</v>
      </c>
      <c r="F777" s="228"/>
      <c r="G777" s="226"/>
    </row>
    <row r="778" ht="24.95" customHeight="true" spans="1:7">
      <c r="A778" s="215" t="s">
        <v>890</v>
      </c>
      <c r="B778" s="216">
        <v>230</v>
      </c>
      <c r="C778" s="216"/>
      <c r="D778" s="172">
        <v>0</v>
      </c>
      <c r="E778" s="227"/>
      <c r="F778" s="228"/>
      <c r="G778" s="226"/>
    </row>
    <row r="779" ht="24.95" customHeight="true" spans="1:7">
      <c r="A779" s="215" t="s">
        <v>891</v>
      </c>
      <c r="B779" s="216">
        <v>0</v>
      </c>
      <c r="C779" s="216"/>
      <c r="D779" s="172">
        <v>0</v>
      </c>
      <c r="E779" s="227"/>
      <c r="F779" s="228"/>
      <c r="G779" s="226"/>
    </row>
    <row r="780" ht="24.95" customHeight="true" spans="1:7">
      <c r="A780" s="215" t="s">
        <v>892</v>
      </c>
      <c r="B780" s="222">
        <v>0</v>
      </c>
      <c r="C780" s="222"/>
      <c r="D780" s="172">
        <v>0</v>
      </c>
      <c r="E780" s="224"/>
      <c r="F780" s="228"/>
      <c r="G780" s="226"/>
    </row>
    <row r="781" ht="24.95" customHeight="true" spans="1:7">
      <c r="A781" s="215" t="s">
        <v>893</v>
      </c>
      <c r="B781" s="216">
        <v>0</v>
      </c>
      <c r="C781" s="216"/>
      <c r="D781" s="172">
        <v>0</v>
      </c>
      <c r="E781" s="227"/>
      <c r="F781" s="228"/>
      <c r="G781" s="226"/>
    </row>
    <row r="782" ht="24.95" customHeight="true" spans="1:7">
      <c r="A782" s="214" t="s">
        <v>894</v>
      </c>
      <c r="B782" s="213">
        <v>0</v>
      </c>
      <c r="C782" s="213"/>
      <c r="D782" s="213">
        <v>0</v>
      </c>
      <c r="E782" s="225"/>
      <c r="F782" s="229"/>
      <c r="G782" s="226"/>
    </row>
    <row r="783" ht="24.95" customHeight="true" spans="1:7">
      <c r="A783" s="215" t="s">
        <v>895</v>
      </c>
      <c r="B783" s="216">
        <v>0</v>
      </c>
      <c r="C783" s="216"/>
      <c r="D783" s="172">
        <v>0</v>
      </c>
      <c r="E783" s="227"/>
      <c r="F783" s="228"/>
      <c r="G783" s="226"/>
    </row>
    <row r="784" ht="24.95" customHeight="true" spans="1:7">
      <c r="A784" s="215" t="s">
        <v>896</v>
      </c>
      <c r="B784" s="216">
        <v>0</v>
      </c>
      <c r="C784" s="216"/>
      <c r="D784" s="172">
        <v>0</v>
      </c>
      <c r="E784" s="227"/>
      <c r="F784" s="228"/>
      <c r="G784" s="226"/>
    </row>
    <row r="785" ht="24.95" customHeight="true" spans="1:7">
      <c r="A785" s="215" t="s">
        <v>897</v>
      </c>
      <c r="B785" s="216">
        <v>0</v>
      </c>
      <c r="C785" s="216"/>
      <c r="D785" s="172">
        <v>0</v>
      </c>
      <c r="E785" s="227"/>
      <c r="F785" s="228"/>
      <c r="G785" s="226"/>
    </row>
    <row r="786" ht="24.95" customHeight="true" spans="1:7">
      <c r="A786" s="215" t="s">
        <v>898</v>
      </c>
      <c r="B786" s="216">
        <v>0</v>
      </c>
      <c r="C786" s="216"/>
      <c r="D786" s="172">
        <v>0</v>
      </c>
      <c r="E786" s="227"/>
      <c r="F786" s="228"/>
      <c r="G786" s="226"/>
    </row>
    <row r="787" ht="24.95" customHeight="true" spans="1:7">
      <c r="A787" s="215" t="s">
        <v>899</v>
      </c>
      <c r="B787" s="222">
        <v>0</v>
      </c>
      <c r="C787" s="222"/>
      <c r="D787" s="172">
        <v>0</v>
      </c>
      <c r="E787" s="224"/>
      <c r="F787" s="228"/>
      <c r="G787" s="226"/>
    </row>
    <row r="788" ht="24.95" customHeight="true" spans="1:7">
      <c r="A788" s="214" t="s">
        <v>900</v>
      </c>
      <c r="B788" s="213">
        <v>0</v>
      </c>
      <c r="C788" s="213"/>
      <c r="D788" s="213">
        <v>0</v>
      </c>
      <c r="E788" s="225"/>
      <c r="F788" s="229"/>
      <c r="G788" s="226"/>
    </row>
    <row r="789" ht="24.95" customHeight="true" spans="1:7">
      <c r="A789" s="215" t="s">
        <v>901</v>
      </c>
      <c r="B789" s="216">
        <v>0</v>
      </c>
      <c r="C789" s="216"/>
      <c r="D789" s="172">
        <v>0</v>
      </c>
      <c r="E789" s="227"/>
      <c r="F789" s="228"/>
      <c r="G789" s="226"/>
    </row>
    <row r="790" ht="24.95" customHeight="true" spans="1:7">
      <c r="A790" s="215" t="s">
        <v>902</v>
      </c>
      <c r="B790" s="216">
        <v>0</v>
      </c>
      <c r="C790" s="216"/>
      <c r="D790" s="172">
        <v>0</v>
      </c>
      <c r="E790" s="227"/>
      <c r="F790" s="228"/>
      <c r="G790" s="226"/>
    </row>
    <row r="791" ht="24.95" customHeight="true" spans="1:7">
      <c r="A791" s="214" t="s">
        <v>903</v>
      </c>
      <c r="B791" s="213">
        <v>0</v>
      </c>
      <c r="C791" s="213"/>
      <c r="D791" s="213">
        <v>0</v>
      </c>
      <c r="E791" s="225"/>
      <c r="F791" s="229"/>
      <c r="G791" s="226"/>
    </row>
    <row r="792" ht="24.95" customHeight="true" spans="1:7">
      <c r="A792" s="215" t="s">
        <v>904</v>
      </c>
      <c r="B792" s="216">
        <v>0</v>
      </c>
      <c r="C792" s="216"/>
      <c r="D792" s="172">
        <v>0</v>
      </c>
      <c r="E792" s="227"/>
      <c r="F792" s="228"/>
      <c r="G792" s="226"/>
    </row>
    <row r="793" ht="24.95" customHeight="true" spans="1:7">
      <c r="A793" s="215" t="s">
        <v>905</v>
      </c>
      <c r="B793" s="222">
        <v>0</v>
      </c>
      <c r="C793" s="222"/>
      <c r="D793" s="172">
        <v>0</v>
      </c>
      <c r="E793" s="224"/>
      <c r="F793" s="228"/>
      <c r="G793" s="226"/>
    </row>
    <row r="794" ht="24.95" customHeight="true" spans="1:7">
      <c r="A794" s="214" t="s">
        <v>906</v>
      </c>
      <c r="B794" s="213">
        <v>0</v>
      </c>
      <c r="C794" s="213"/>
      <c r="D794" s="213">
        <v>0</v>
      </c>
      <c r="E794" s="225"/>
      <c r="F794" s="229"/>
      <c r="G794" s="226"/>
    </row>
    <row r="795" ht="24.95" customHeight="true" spans="1:7">
      <c r="A795" s="215" t="s">
        <v>907</v>
      </c>
      <c r="B795" s="216">
        <v>0</v>
      </c>
      <c r="C795" s="216"/>
      <c r="D795" s="172">
        <v>0</v>
      </c>
      <c r="E795" s="227"/>
      <c r="F795" s="228"/>
      <c r="G795" s="226"/>
    </row>
    <row r="796" ht="24.95" customHeight="true" spans="1:7">
      <c r="A796" s="214" t="s">
        <v>908</v>
      </c>
      <c r="B796" s="213">
        <v>0</v>
      </c>
      <c r="C796" s="213"/>
      <c r="D796" s="213">
        <v>0</v>
      </c>
      <c r="E796" s="225"/>
      <c r="F796" s="229"/>
      <c r="G796" s="226"/>
    </row>
    <row r="797" ht="24.95" customHeight="true" spans="1:7">
      <c r="A797" s="215" t="s">
        <v>909</v>
      </c>
      <c r="B797" s="216">
        <v>0</v>
      </c>
      <c r="C797" s="216"/>
      <c r="D797" s="172">
        <v>0</v>
      </c>
      <c r="E797" s="227"/>
      <c r="F797" s="228"/>
      <c r="G797" s="226"/>
    </row>
    <row r="798" ht="24.95" customHeight="true" spans="1:7">
      <c r="A798" s="214" t="s">
        <v>910</v>
      </c>
      <c r="B798" s="213">
        <v>0</v>
      </c>
      <c r="C798" s="213"/>
      <c r="D798" s="213">
        <v>0</v>
      </c>
      <c r="E798" s="225"/>
      <c r="F798" s="229"/>
      <c r="G798" s="226"/>
    </row>
    <row r="799" ht="24.95" customHeight="true" spans="1:7">
      <c r="A799" s="215" t="s">
        <v>911</v>
      </c>
      <c r="B799" s="222"/>
      <c r="C799" s="222"/>
      <c r="D799" s="172">
        <v>0</v>
      </c>
      <c r="E799" s="224"/>
      <c r="F799" s="228"/>
      <c r="G799" s="226"/>
    </row>
    <row r="800" ht="24.95" customHeight="true" spans="1:7">
      <c r="A800" s="215" t="s">
        <v>912</v>
      </c>
      <c r="B800" s="216"/>
      <c r="C800" s="216"/>
      <c r="D800" s="172">
        <v>0</v>
      </c>
      <c r="E800" s="227"/>
      <c r="F800" s="228"/>
      <c r="G800" s="226"/>
    </row>
    <row r="801" ht="24.95" customHeight="true" spans="1:7">
      <c r="A801" s="215" t="s">
        <v>913</v>
      </c>
      <c r="B801" s="222"/>
      <c r="C801" s="222"/>
      <c r="D801" s="172">
        <v>0</v>
      </c>
      <c r="E801" s="224"/>
      <c r="F801" s="228"/>
      <c r="G801" s="226"/>
    </row>
    <row r="802" ht="24.95" customHeight="true" spans="1:7">
      <c r="A802" s="215" t="s">
        <v>914</v>
      </c>
      <c r="B802" s="216"/>
      <c r="C802" s="216"/>
      <c r="D802" s="172">
        <v>0</v>
      </c>
      <c r="E802" s="227"/>
      <c r="F802" s="228"/>
      <c r="G802" s="226"/>
    </row>
    <row r="803" ht="24.95" customHeight="true" spans="1:7">
      <c r="A803" s="215" t="s">
        <v>915</v>
      </c>
      <c r="B803" s="222"/>
      <c r="C803" s="222"/>
      <c r="D803" s="172">
        <v>0</v>
      </c>
      <c r="E803" s="224"/>
      <c r="F803" s="228"/>
      <c r="G803" s="226"/>
    </row>
    <row r="804" ht="24.95" customHeight="true" spans="1:7">
      <c r="A804" s="214" t="s">
        <v>916</v>
      </c>
      <c r="B804" s="213">
        <v>0</v>
      </c>
      <c r="C804" s="213"/>
      <c r="D804" s="213">
        <v>0</v>
      </c>
      <c r="E804" s="225"/>
      <c r="F804" s="229"/>
      <c r="G804" s="226"/>
    </row>
    <row r="805" ht="24.95" customHeight="true" spans="1:7">
      <c r="A805" s="215" t="s">
        <v>917</v>
      </c>
      <c r="B805" s="216">
        <v>0</v>
      </c>
      <c r="C805" s="216"/>
      <c r="D805" s="172">
        <v>0</v>
      </c>
      <c r="E805" s="227"/>
      <c r="F805" s="228"/>
      <c r="G805" s="226"/>
    </row>
    <row r="806" ht="24.95" customHeight="true" spans="1:7">
      <c r="A806" s="214" t="s">
        <v>918</v>
      </c>
      <c r="B806" s="213">
        <v>0</v>
      </c>
      <c r="C806" s="213"/>
      <c r="D806" s="213">
        <v>0</v>
      </c>
      <c r="E806" s="225"/>
      <c r="F806" s="229"/>
      <c r="G806" s="226"/>
    </row>
    <row r="807" ht="24.95" customHeight="true" spans="1:7">
      <c r="A807" s="215" t="s">
        <v>919</v>
      </c>
      <c r="B807" s="216">
        <v>0</v>
      </c>
      <c r="C807" s="216"/>
      <c r="D807" s="172">
        <v>0</v>
      </c>
      <c r="E807" s="227"/>
      <c r="F807" s="228"/>
      <c r="G807" s="226"/>
    </row>
    <row r="808" ht="24.95" customHeight="true" spans="1:7">
      <c r="A808" s="214" t="s">
        <v>920</v>
      </c>
      <c r="B808" s="213">
        <v>0</v>
      </c>
      <c r="C808" s="213"/>
      <c r="D808" s="213">
        <v>0</v>
      </c>
      <c r="E808" s="225"/>
      <c r="F808" s="229"/>
      <c r="G808" s="226"/>
    </row>
    <row r="809" ht="24.95" customHeight="true" spans="1:7">
      <c r="A809" s="215" t="s">
        <v>321</v>
      </c>
      <c r="B809" s="222"/>
      <c r="C809" s="222"/>
      <c r="D809" s="172">
        <v>0</v>
      </c>
      <c r="E809" s="224"/>
      <c r="F809" s="228"/>
      <c r="G809" s="226"/>
    </row>
    <row r="810" ht="24.95" customHeight="true" spans="1:7">
      <c r="A810" s="215" t="s">
        <v>322</v>
      </c>
      <c r="B810" s="216"/>
      <c r="C810" s="216"/>
      <c r="D810" s="172">
        <v>0</v>
      </c>
      <c r="E810" s="227"/>
      <c r="F810" s="228"/>
      <c r="G810" s="226"/>
    </row>
    <row r="811" ht="24.95" customHeight="true" spans="1:7">
      <c r="A811" s="215" t="s">
        <v>323</v>
      </c>
      <c r="B811" s="222"/>
      <c r="C811" s="222"/>
      <c r="D811" s="172">
        <v>0</v>
      </c>
      <c r="E811" s="224"/>
      <c r="F811" s="228"/>
      <c r="G811" s="226"/>
    </row>
    <row r="812" ht="24.95" customHeight="true" spans="1:7">
      <c r="A812" s="215" t="s">
        <v>921</v>
      </c>
      <c r="B812" s="216"/>
      <c r="C812" s="216"/>
      <c r="D812" s="172">
        <v>0</v>
      </c>
      <c r="E812" s="227"/>
      <c r="F812" s="228"/>
      <c r="G812" s="226"/>
    </row>
    <row r="813" ht="24.95" customHeight="true" spans="1:7">
      <c r="A813" s="215" t="s">
        <v>922</v>
      </c>
      <c r="B813" s="222">
        <v>0</v>
      </c>
      <c r="C813" s="222"/>
      <c r="D813" s="172">
        <v>0</v>
      </c>
      <c r="E813" s="224"/>
      <c r="F813" s="228"/>
      <c r="G813" s="226"/>
    </row>
    <row r="814" ht="24.95" customHeight="true" spans="1:7">
      <c r="A814" s="215" t="s">
        <v>923</v>
      </c>
      <c r="B814" s="216">
        <v>0</v>
      </c>
      <c r="C814" s="216"/>
      <c r="D814" s="172">
        <v>0</v>
      </c>
      <c r="E814" s="227"/>
      <c r="F814" s="228"/>
      <c r="G814" s="226"/>
    </row>
    <row r="815" ht="24.95" customHeight="true" spans="1:7">
      <c r="A815" s="215" t="s">
        <v>924</v>
      </c>
      <c r="B815" s="216">
        <v>0</v>
      </c>
      <c r="C815" s="216"/>
      <c r="D815" s="172">
        <v>0</v>
      </c>
      <c r="E815" s="227"/>
      <c r="F815" s="228"/>
      <c r="G815" s="226"/>
    </row>
    <row r="816" ht="24.95" customHeight="true" spans="1:7">
      <c r="A816" s="215" t="s">
        <v>925</v>
      </c>
      <c r="B816" s="216">
        <v>0</v>
      </c>
      <c r="C816" s="216"/>
      <c r="D816" s="172">
        <v>0</v>
      </c>
      <c r="E816" s="227"/>
      <c r="F816" s="228"/>
      <c r="G816" s="226"/>
    </row>
    <row r="817" ht="24.95" customHeight="true" spans="1:7">
      <c r="A817" s="215" t="s">
        <v>926</v>
      </c>
      <c r="B817" s="216">
        <v>0</v>
      </c>
      <c r="C817" s="216"/>
      <c r="D817" s="172">
        <v>0</v>
      </c>
      <c r="E817" s="227"/>
      <c r="F817" s="228"/>
      <c r="G817" s="226"/>
    </row>
    <row r="818" ht="24.95" customHeight="true" spans="1:7">
      <c r="A818" s="215" t="s">
        <v>927</v>
      </c>
      <c r="B818" s="216">
        <v>0</v>
      </c>
      <c r="C818" s="216"/>
      <c r="D818" s="172">
        <v>0</v>
      </c>
      <c r="E818" s="227"/>
      <c r="F818" s="228"/>
      <c r="G818" s="226"/>
    </row>
    <row r="819" ht="24.95" customHeight="true" spans="1:7">
      <c r="A819" s="215" t="s">
        <v>362</v>
      </c>
      <c r="B819" s="216">
        <v>0</v>
      </c>
      <c r="C819" s="216"/>
      <c r="D819" s="172">
        <v>0</v>
      </c>
      <c r="E819" s="227"/>
      <c r="F819" s="228"/>
      <c r="G819" s="226"/>
    </row>
    <row r="820" ht="24.95" customHeight="true" spans="1:7">
      <c r="A820" s="215" t="s">
        <v>928</v>
      </c>
      <c r="B820" s="216">
        <v>0</v>
      </c>
      <c r="C820" s="216"/>
      <c r="D820" s="172">
        <v>0</v>
      </c>
      <c r="E820" s="227"/>
      <c r="F820" s="228"/>
      <c r="G820" s="226"/>
    </row>
    <row r="821" ht="24.95" customHeight="true" spans="1:7">
      <c r="A821" s="215" t="s">
        <v>330</v>
      </c>
      <c r="B821" s="216">
        <v>0</v>
      </c>
      <c r="C821" s="216"/>
      <c r="D821" s="172">
        <v>0</v>
      </c>
      <c r="E821" s="227"/>
      <c r="F821" s="228"/>
      <c r="G821" s="226"/>
    </row>
    <row r="822" ht="24.95" customHeight="true" spans="1:7">
      <c r="A822" s="215" t="s">
        <v>929</v>
      </c>
      <c r="B822" s="216">
        <v>0</v>
      </c>
      <c r="C822" s="216"/>
      <c r="D822" s="172">
        <v>0</v>
      </c>
      <c r="E822" s="227"/>
      <c r="F822" s="228"/>
      <c r="G822" s="226"/>
    </row>
    <row r="823" ht="24.95" customHeight="true" spans="1:7">
      <c r="A823" s="214" t="s">
        <v>930</v>
      </c>
      <c r="B823" s="213">
        <v>0</v>
      </c>
      <c r="C823" s="213"/>
      <c r="D823" s="213">
        <v>1292</v>
      </c>
      <c r="E823" s="225"/>
      <c r="F823" s="229"/>
      <c r="G823" s="226"/>
    </row>
    <row r="824" ht="24.95" customHeight="true" spans="1:7">
      <c r="A824" s="215" t="s">
        <v>931</v>
      </c>
      <c r="B824" s="216">
        <v>0</v>
      </c>
      <c r="C824" s="216">
        <v>67.58</v>
      </c>
      <c r="D824" s="172">
        <v>1292</v>
      </c>
      <c r="E824" s="227">
        <v>1911.80822728618</v>
      </c>
      <c r="F824" s="228"/>
      <c r="G824" s="226"/>
    </row>
    <row r="825" ht="24.95" customHeight="true" spans="1:7">
      <c r="A825" s="214" t="s">
        <v>932</v>
      </c>
      <c r="B825" s="213">
        <v>78673</v>
      </c>
      <c r="C825" s="213">
        <v>43471</v>
      </c>
      <c r="D825" s="213">
        <v>38604</v>
      </c>
      <c r="E825" s="225">
        <v>88.8040302730556</v>
      </c>
      <c r="F825" s="225">
        <v>67.3964280102655</v>
      </c>
      <c r="G825" s="226"/>
    </row>
    <row r="826" ht="24.95" customHeight="true" spans="1:7">
      <c r="A826" s="214" t="s">
        <v>933</v>
      </c>
      <c r="B826" s="213">
        <v>13356</v>
      </c>
      <c r="C826" s="213">
        <v>7035.54</v>
      </c>
      <c r="D826" s="213">
        <v>7311</v>
      </c>
      <c r="E826" s="225">
        <v>103.915264499953</v>
      </c>
      <c r="F826" s="229"/>
      <c r="G826" s="226"/>
    </row>
    <row r="827" ht="24.95" customHeight="true" spans="1:7">
      <c r="A827" s="215" t="s">
        <v>321</v>
      </c>
      <c r="B827" s="216">
        <v>2581</v>
      </c>
      <c r="C827" s="216">
        <v>2652.41</v>
      </c>
      <c r="D827" s="172">
        <v>2829</v>
      </c>
      <c r="E827" s="227">
        <v>106.657718829291</v>
      </c>
      <c r="F827" s="228"/>
      <c r="G827" s="226"/>
    </row>
    <row r="828" ht="24.95" customHeight="true" spans="1:7">
      <c r="A828" s="215" t="s">
        <v>322</v>
      </c>
      <c r="B828" s="222">
        <v>511</v>
      </c>
      <c r="C828" s="222">
        <v>262.88</v>
      </c>
      <c r="D828" s="172">
        <v>284</v>
      </c>
      <c r="E828" s="224">
        <v>108.034083992696</v>
      </c>
      <c r="F828" s="228"/>
      <c r="G828" s="226"/>
    </row>
    <row r="829" ht="24.95" customHeight="true" spans="1:7">
      <c r="A829" s="215" t="s">
        <v>323</v>
      </c>
      <c r="B829" s="216">
        <v>0</v>
      </c>
      <c r="C829" s="216"/>
      <c r="D829" s="172">
        <v>0</v>
      </c>
      <c r="E829" s="227"/>
      <c r="F829" s="228"/>
      <c r="G829" s="226"/>
    </row>
    <row r="830" ht="24.95" customHeight="true" spans="1:7">
      <c r="A830" s="215" t="s">
        <v>934</v>
      </c>
      <c r="B830" s="222"/>
      <c r="C830" s="222"/>
      <c r="D830" s="172">
        <v>0</v>
      </c>
      <c r="E830" s="224"/>
      <c r="F830" s="228"/>
      <c r="G830" s="226"/>
    </row>
    <row r="831" ht="24.95" customHeight="true" spans="1:7">
      <c r="A831" s="215" t="s">
        <v>935</v>
      </c>
      <c r="B831" s="222">
        <v>270</v>
      </c>
      <c r="C831" s="222">
        <v>265.43</v>
      </c>
      <c r="D831" s="172">
        <v>266</v>
      </c>
      <c r="E831" s="224">
        <v>100.214745884037</v>
      </c>
      <c r="F831" s="228"/>
      <c r="G831" s="226"/>
    </row>
    <row r="832" ht="24.95" customHeight="true" spans="1:7">
      <c r="A832" s="215" t="s">
        <v>936</v>
      </c>
      <c r="B832" s="216">
        <v>20</v>
      </c>
      <c r="C832" s="216"/>
      <c r="D832" s="172">
        <v>0</v>
      </c>
      <c r="E832" s="227"/>
      <c r="F832" s="228"/>
      <c r="G832" s="226"/>
    </row>
    <row r="833" ht="24.95" customHeight="true" spans="1:7">
      <c r="A833" s="215" t="s">
        <v>937</v>
      </c>
      <c r="B833" s="216">
        <v>0</v>
      </c>
      <c r="C833" s="216"/>
      <c r="D833" s="172">
        <v>0</v>
      </c>
      <c r="E833" s="227"/>
      <c r="F833" s="228"/>
      <c r="G833" s="226"/>
    </row>
    <row r="834" ht="24.95" customHeight="true" spans="1:7">
      <c r="A834" s="215" t="s">
        <v>938</v>
      </c>
      <c r="B834" s="216">
        <v>0</v>
      </c>
      <c r="C834" s="216"/>
      <c r="D834" s="172">
        <v>0</v>
      </c>
      <c r="E834" s="227"/>
      <c r="F834" s="228"/>
      <c r="G834" s="226"/>
    </row>
    <row r="835" ht="24.95" customHeight="true" spans="1:7">
      <c r="A835" s="215" t="s">
        <v>939</v>
      </c>
      <c r="B835" s="216">
        <v>0</v>
      </c>
      <c r="C835" s="216"/>
      <c r="D835" s="172">
        <v>0</v>
      </c>
      <c r="E835" s="227"/>
      <c r="F835" s="228"/>
      <c r="G835" s="226"/>
    </row>
    <row r="836" ht="24.95" customHeight="true" spans="1:7">
      <c r="A836" s="215" t="s">
        <v>940</v>
      </c>
      <c r="B836" s="216">
        <v>9974</v>
      </c>
      <c r="C836" s="216">
        <v>3854.83</v>
      </c>
      <c r="D836" s="172">
        <v>3932</v>
      </c>
      <c r="E836" s="227">
        <v>102.001904104721</v>
      </c>
      <c r="F836" s="228"/>
      <c r="G836" s="226"/>
    </row>
    <row r="837" ht="24.95" customHeight="true" spans="1:7">
      <c r="A837" s="214" t="s">
        <v>941</v>
      </c>
      <c r="B837" s="213">
        <v>0</v>
      </c>
      <c r="C837" s="213"/>
      <c r="D837" s="213">
        <v>0</v>
      </c>
      <c r="E837" s="225"/>
      <c r="F837" s="229"/>
      <c r="G837" s="226"/>
    </row>
    <row r="838" ht="24.95" customHeight="true" spans="1:7">
      <c r="A838" s="215" t="s">
        <v>942</v>
      </c>
      <c r="B838" s="216">
        <v>0</v>
      </c>
      <c r="C838" s="216"/>
      <c r="D838" s="172">
        <v>0</v>
      </c>
      <c r="E838" s="227"/>
      <c r="F838" s="228"/>
      <c r="G838" s="226"/>
    </row>
    <row r="839" ht="24.95" customHeight="true" spans="1:7">
      <c r="A839" s="214" t="s">
        <v>943</v>
      </c>
      <c r="B839" s="213">
        <v>28932</v>
      </c>
      <c r="C839" s="213">
        <v>26185.91</v>
      </c>
      <c r="D839" s="213">
        <v>20448</v>
      </c>
      <c r="E839" s="225">
        <v>78.0877960704822</v>
      </c>
      <c r="F839" s="229"/>
      <c r="G839" s="226"/>
    </row>
    <row r="840" ht="24.95" customHeight="true" spans="1:7">
      <c r="A840" s="215" t="s">
        <v>944</v>
      </c>
      <c r="B840" s="230"/>
      <c r="C840" s="230"/>
      <c r="D840" s="172">
        <v>0</v>
      </c>
      <c r="E840" s="227"/>
      <c r="F840" s="228"/>
      <c r="G840" s="226"/>
    </row>
    <row r="841" ht="24.95" customHeight="true" spans="1:7">
      <c r="A841" s="215" t="s">
        <v>945</v>
      </c>
      <c r="B841" s="230">
        <v>28932</v>
      </c>
      <c r="C841" s="230">
        <v>26185.91</v>
      </c>
      <c r="D841" s="172">
        <v>20448</v>
      </c>
      <c r="E841" s="227">
        <v>78.0877960704822</v>
      </c>
      <c r="F841" s="228"/>
      <c r="G841" s="226"/>
    </row>
    <row r="842" ht="24.95" customHeight="true" spans="1:7">
      <c r="A842" s="214" t="s">
        <v>946</v>
      </c>
      <c r="B842" s="213">
        <v>5607</v>
      </c>
      <c r="C842" s="213">
        <v>5001.63</v>
      </c>
      <c r="D842" s="213">
        <v>5002</v>
      </c>
      <c r="E842" s="225">
        <v>100.007397588386</v>
      </c>
      <c r="F842" s="229"/>
      <c r="G842" s="226"/>
    </row>
    <row r="843" ht="24.95" customHeight="true" spans="1:7">
      <c r="A843" s="215" t="s">
        <v>947</v>
      </c>
      <c r="B843" s="230">
        <v>5607</v>
      </c>
      <c r="C843" s="230"/>
      <c r="D843" s="172">
        <v>5002</v>
      </c>
      <c r="E843" s="227"/>
      <c r="F843" s="228"/>
      <c r="G843" s="226"/>
    </row>
    <row r="844" ht="24.95" customHeight="true" spans="1:7">
      <c r="A844" s="214" t="s">
        <v>948</v>
      </c>
      <c r="B844" s="213">
        <v>182</v>
      </c>
      <c r="C844" s="213">
        <v>202.81</v>
      </c>
      <c r="D844" s="213">
        <v>217</v>
      </c>
      <c r="E844" s="225">
        <v>106.996696415364</v>
      </c>
      <c r="F844" s="229"/>
      <c r="G844" s="226"/>
    </row>
    <row r="845" ht="24.95" customHeight="true" spans="1:7">
      <c r="A845" s="215" t="s">
        <v>949</v>
      </c>
      <c r="B845" s="230">
        <v>182</v>
      </c>
      <c r="C845" s="230"/>
      <c r="D845" s="172">
        <v>217</v>
      </c>
      <c r="E845" s="227"/>
      <c r="F845" s="228"/>
      <c r="G845" s="226"/>
    </row>
    <row r="846" ht="24.95" customHeight="true" spans="1:7">
      <c r="A846" s="214" t="s">
        <v>950</v>
      </c>
      <c r="B846" s="213">
        <v>30596</v>
      </c>
      <c r="C846" s="213">
        <v>5045.11</v>
      </c>
      <c r="D846" s="213">
        <v>5626</v>
      </c>
      <c r="E846" s="225">
        <v>111.513921401119</v>
      </c>
      <c r="F846" s="229"/>
      <c r="G846" s="226"/>
    </row>
    <row r="847" ht="24.95" customHeight="true" spans="1:7">
      <c r="A847" s="215" t="s">
        <v>951</v>
      </c>
      <c r="B847" s="230">
        <v>30596</v>
      </c>
      <c r="C847" s="230"/>
      <c r="D847" s="172">
        <v>5626</v>
      </c>
      <c r="E847" s="224"/>
      <c r="F847" s="228"/>
      <c r="G847" s="226"/>
    </row>
    <row r="848" ht="24.95" customHeight="true" spans="1:7">
      <c r="A848" s="214" t="s">
        <v>952</v>
      </c>
      <c r="B848" s="213">
        <v>26169</v>
      </c>
      <c r="C848" s="213">
        <v>23793.89</v>
      </c>
      <c r="D848" s="213">
        <v>31376</v>
      </c>
      <c r="E848" s="225">
        <v>131.865785712214</v>
      </c>
      <c r="F848" s="225">
        <v>81.3439800891839</v>
      </c>
      <c r="G848" s="226"/>
    </row>
    <row r="849" ht="24.95" customHeight="true" spans="1:7">
      <c r="A849" s="214" t="s">
        <v>953</v>
      </c>
      <c r="B849" s="213">
        <v>8813</v>
      </c>
      <c r="C849" s="213">
        <v>7510.58</v>
      </c>
      <c r="D849" s="213">
        <v>8058</v>
      </c>
      <c r="E849" s="225">
        <v>107.288651475652</v>
      </c>
      <c r="F849" s="229"/>
      <c r="G849" s="226"/>
    </row>
    <row r="850" ht="24.95" customHeight="true" spans="1:7">
      <c r="A850" s="215" t="s">
        <v>321</v>
      </c>
      <c r="B850" s="216">
        <v>1512</v>
      </c>
      <c r="C850" s="216">
        <v>1429.42</v>
      </c>
      <c r="D850" s="172">
        <v>1513</v>
      </c>
      <c r="E850" s="227">
        <v>105.847126806677</v>
      </c>
      <c r="F850" s="228"/>
      <c r="G850" s="226"/>
    </row>
    <row r="851" ht="24.95" customHeight="true" spans="1:7">
      <c r="A851" s="215" t="s">
        <v>322</v>
      </c>
      <c r="B851" s="222"/>
      <c r="C851" s="222"/>
      <c r="D851" s="172">
        <v>0</v>
      </c>
      <c r="E851" s="224"/>
      <c r="F851" s="228"/>
      <c r="G851" s="226"/>
    </row>
    <row r="852" ht="24.95" customHeight="true" spans="1:7">
      <c r="A852" s="215" t="s">
        <v>323</v>
      </c>
      <c r="B852" s="216">
        <v>648</v>
      </c>
      <c r="C852" s="216"/>
      <c r="D852" s="172">
        <v>0</v>
      </c>
      <c r="E852" s="227"/>
      <c r="F852" s="228"/>
      <c r="G852" s="226"/>
    </row>
    <row r="853" ht="24.95" customHeight="true" spans="1:7">
      <c r="A853" s="215" t="s">
        <v>330</v>
      </c>
      <c r="B853" s="222">
        <v>4564</v>
      </c>
      <c r="C853" s="222">
        <v>3157.19</v>
      </c>
      <c r="D853" s="172">
        <v>3160</v>
      </c>
      <c r="E853" s="224">
        <v>100.08900319588</v>
      </c>
      <c r="F853" s="228"/>
      <c r="G853" s="226"/>
    </row>
    <row r="854" ht="24.95" customHeight="true" spans="1:7">
      <c r="A854" s="215" t="s">
        <v>954</v>
      </c>
      <c r="B854" s="222">
        <v>0</v>
      </c>
      <c r="C854" s="222"/>
      <c r="D854" s="172">
        <v>0</v>
      </c>
      <c r="E854" s="224"/>
      <c r="F854" s="228"/>
      <c r="G854" s="226"/>
    </row>
    <row r="855" ht="24.95" customHeight="true" spans="1:7">
      <c r="A855" s="215" t="s">
        <v>955</v>
      </c>
      <c r="B855" s="216">
        <v>124</v>
      </c>
      <c r="C855" s="216">
        <v>94.92</v>
      </c>
      <c r="D855" s="172">
        <v>105</v>
      </c>
      <c r="E855" s="227">
        <v>110.619469026549</v>
      </c>
      <c r="F855" s="228"/>
      <c r="G855" s="226"/>
    </row>
    <row r="856" ht="24.95" customHeight="true" spans="1:7">
      <c r="A856" s="215" t="s">
        <v>956</v>
      </c>
      <c r="B856" s="216">
        <v>70</v>
      </c>
      <c r="C856" s="216">
        <v>55.05</v>
      </c>
      <c r="D856" s="172">
        <v>42</v>
      </c>
      <c r="E856" s="227">
        <v>76.2942779291553</v>
      </c>
      <c r="F856" s="228"/>
      <c r="G856" s="226"/>
    </row>
    <row r="857" ht="24.95" customHeight="true" spans="1:7">
      <c r="A857" s="215" t="s">
        <v>957</v>
      </c>
      <c r="B857" s="216">
        <v>28</v>
      </c>
      <c r="C857" s="216">
        <v>20</v>
      </c>
      <c r="D857" s="172">
        <v>20</v>
      </c>
      <c r="E857" s="227">
        <v>100</v>
      </c>
      <c r="F857" s="228"/>
      <c r="G857" s="226"/>
    </row>
    <row r="858" ht="24.95" customHeight="true" spans="1:7">
      <c r="A858" s="215" t="s">
        <v>958</v>
      </c>
      <c r="B858" s="216">
        <v>0</v>
      </c>
      <c r="C858" s="216"/>
      <c r="D858" s="172">
        <v>0</v>
      </c>
      <c r="E858" s="227"/>
      <c r="F858" s="228"/>
      <c r="G858" s="226"/>
    </row>
    <row r="859" ht="24.95" customHeight="true" spans="1:7">
      <c r="A859" s="215" t="s">
        <v>959</v>
      </c>
      <c r="B859" s="216">
        <v>0</v>
      </c>
      <c r="C859" s="216"/>
      <c r="D859" s="172">
        <v>0</v>
      </c>
      <c r="E859" s="227"/>
      <c r="F859" s="228"/>
      <c r="G859" s="226"/>
    </row>
    <row r="860" ht="24.95" customHeight="true" spans="1:7">
      <c r="A860" s="215" t="s">
        <v>960</v>
      </c>
      <c r="B860" s="216">
        <v>0</v>
      </c>
      <c r="C860" s="216"/>
      <c r="D860" s="172">
        <v>0</v>
      </c>
      <c r="E860" s="227"/>
      <c r="F860" s="228"/>
      <c r="G860" s="226"/>
    </row>
    <row r="861" ht="24.95" customHeight="true" spans="1:7">
      <c r="A861" s="215" t="s">
        <v>961</v>
      </c>
      <c r="B861" s="216">
        <v>0</v>
      </c>
      <c r="C861" s="216"/>
      <c r="D861" s="172">
        <v>0</v>
      </c>
      <c r="E861" s="227"/>
      <c r="F861" s="228"/>
      <c r="G861" s="226"/>
    </row>
    <row r="862" ht="24.95" customHeight="true" spans="1:7">
      <c r="A862" s="215" t="s">
        <v>962</v>
      </c>
      <c r="B862" s="216">
        <v>2</v>
      </c>
      <c r="C862" s="216"/>
      <c r="D862" s="172">
        <v>0</v>
      </c>
      <c r="E862" s="227"/>
      <c r="F862" s="228"/>
      <c r="G862" s="226"/>
    </row>
    <row r="863" ht="24.95" customHeight="true" spans="1:7">
      <c r="A863" s="215" t="s">
        <v>963</v>
      </c>
      <c r="B863" s="216">
        <v>0</v>
      </c>
      <c r="C863" s="216"/>
      <c r="D863" s="172">
        <v>0</v>
      </c>
      <c r="E863" s="227"/>
      <c r="F863" s="228"/>
      <c r="G863" s="226"/>
    </row>
    <row r="864" ht="24.95" customHeight="true" spans="1:7">
      <c r="A864" s="215" t="s">
        <v>964</v>
      </c>
      <c r="B864" s="216">
        <v>0</v>
      </c>
      <c r="C864" s="216"/>
      <c r="D864" s="172">
        <v>0</v>
      </c>
      <c r="E864" s="227"/>
      <c r="F864" s="228"/>
      <c r="G864" s="226"/>
    </row>
    <row r="865" ht="24.95" customHeight="true" spans="1:7">
      <c r="A865" s="215" t="s">
        <v>965</v>
      </c>
      <c r="B865" s="216">
        <v>0</v>
      </c>
      <c r="C865" s="216"/>
      <c r="D865" s="172">
        <v>0</v>
      </c>
      <c r="E865" s="227"/>
      <c r="F865" s="228"/>
      <c r="G865" s="226"/>
    </row>
    <row r="866" ht="24.95" customHeight="true" spans="1:7">
      <c r="A866" s="215" t="s">
        <v>966</v>
      </c>
      <c r="B866" s="216">
        <v>0</v>
      </c>
      <c r="C866" s="216"/>
      <c r="D866" s="172">
        <v>0</v>
      </c>
      <c r="E866" s="227"/>
      <c r="F866" s="228"/>
      <c r="G866" s="226"/>
    </row>
    <row r="867" ht="24.95" customHeight="true" spans="1:7">
      <c r="A867" s="215" t="s">
        <v>967</v>
      </c>
      <c r="B867" s="216">
        <v>0</v>
      </c>
      <c r="C867" s="216"/>
      <c r="D867" s="172">
        <v>0</v>
      </c>
      <c r="E867" s="227"/>
      <c r="F867" s="228"/>
      <c r="G867" s="226"/>
    </row>
    <row r="868" ht="24.95" customHeight="true" spans="1:7">
      <c r="A868" s="215" t="s">
        <v>968</v>
      </c>
      <c r="B868" s="216">
        <v>0</v>
      </c>
      <c r="C868" s="216"/>
      <c r="D868" s="172">
        <v>0</v>
      </c>
      <c r="E868" s="227"/>
      <c r="F868" s="228"/>
      <c r="G868" s="226"/>
    </row>
    <row r="869" ht="24.95" customHeight="true" spans="1:7">
      <c r="A869" s="215" t="s">
        <v>969</v>
      </c>
      <c r="B869" s="216">
        <v>0</v>
      </c>
      <c r="C869" s="216"/>
      <c r="D869" s="172">
        <v>0</v>
      </c>
      <c r="E869" s="227"/>
      <c r="F869" s="228"/>
      <c r="G869" s="226"/>
    </row>
    <row r="870" ht="24.95" customHeight="true" spans="1:7">
      <c r="A870" s="215" t="s">
        <v>970</v>
      </c>
      <c r="B870" s="216">
        <v>0</v>
      </c>
      <c r="C870" s="216"/>
      <c r="D870" s="172">
        <v>0</v>
      </c>
      <c r="E870" s="227"/>
      <c r="F870" s="228"/>
      <c r="G870" s="226"/>
    </row>
    <row r="871" ht="24.95" customHeight="true" spans="1:7">
      <c r="A871" s="215" t="s">
        <v>971</v>
      </c>
      <c r="B871" s="216">
        <v>0</v>
      </c>
      <c r="C871" s="216"/>
      <c r="D871" s="172">
        <v>0</v>
      </c>
      <c r="E871" s="227"/>
      <c r="F871" s="228"/>
      <c r="G871" s="226"/>
    </row>
    <row r="872" ht="24.95" customHeight="true" spans="1:7">
      <c r="A872" s="215" t="s">
        <v>972</v>
      </c>
      <c r="B872" s="216">
        <v>0</v>
      </c>
      <c r="C872" s="216"/>
      <c r="D872" s="172">
        <v>0</v>
      </c>
      <c r="E872" s="227"/>
      <c r="F872" s="228"/>
      <c r="G872" s="226"/>
    </row>
    <row r="873" ht="24.95" customHeight="true" spans="1:7">
      <c r="A873" s="215" t="s">
        <v>973</v>
      </c>
      <c r="B873" s="216">
        <v>0</v>
      </c>
      <c r="C873" s="216"/>
      <c r="D873" s="172">
        <v>0</v>
      </c>
      <c r="E873" s="227"/>
      <c r="F873" s="228"/>
      <c r="G873" s="226"/>
    </row>
    <row r="874" ht="24.95" customHeight="true" spans="1:7">
      <c r="A874" s="215" t="s">
        <v>974</v>
      </c>
      <c r="B874" s="216">
        <v>1865</v>
      </c>
      <c r="C874" s="216">
        <v>2753.99</v>
      </c>
      <c r="D874" s="172">
        <v>3218</v>
      </c>
      <c r="E874" s="227">
        <v>116.848645056808</v>
      </c>
      <c r="F874" s="228"/>
      <c r="G874" s="226"/>
    </row>
    <row r="875" ht="24.95" customHeight="true" spans="1:7">
      <c r="A875" s="214" t="s">
        <v>975</v>
      </c>
      <c r="B875" s="213">
        <v>6376</v>
      </c>
      <c r="C875" s="213">
        <v>5357.75</v>
      </c>
      <c r="D875" s="213">
        <v>5856</v>
      </c>
      <c r="E875" s="225">
        <v>109.299612710559</v>
      </c>
      <c r="F875" s="229"/>
      <c r="G875" s="226"/>
    </row>
    <row r="876" ht="24.95" customHeight="true" spans="1:7">
      <c r="A876" s="215" t="s">
        <v>321</v>
      </c>
      <c r="B876" s="216">
        <v>1554</v>
      </c>
      <c r="C876" s="216">
        <v>1009.92</v>
      </c>
      <c r="D876" s="172">
        <v>1066</v>
      </c>
      <c r="E876" s="227">
        <v>105.552915082383</v>
      </c>
      <c r="F876" s="228"/>
      <c r="G876" s="226"/>
    </row>
    <row r="877" ht="24.95" customHeight="true" spans="1:7">
      <c r="A877" s="215" t="s">
        <v>322</v>
      </c>
      <c r="B877" s="216">
        <v>0</v>
      </c>
      <c r="C877" s="216"/>
      <c r="D877" s="172">
        <v>0</v>
      </c>
      <c r="E877" s="227"/>
      <c r="F877" s="228"/>
      <c r="G877" s="226"/>
    </row>
    <row r="878" ht="24.95" customHeight="true" spans="1:7">
      <c r="A878" s="215" t="s">
        <v>323</v>
      </c>
      <c r="B878" s="216">
        <v>0</v>
      </c>
      <c r="C878" s="216">
        <v>6.55</v>
      </c>
      <c r="D878" s="172">
        <v>7</v>
      </c>
      <c r="E878" s="227">
        <v>106.870229007634</v>
      </c>
      <c r="F878" s="228"/>
      <c r="G878" s="226"/>
    </row>
    <row r="879" ht="24.95" customHeight="true" spans="1:7">
      <c r="A879" s="215" t="s">
        <v>976</v>
      </c>
      <c r="B879" s="222">
        <v>3634</v>
      </c>
      <c r="C879" s="222">
        <v>2585.23</v>
      </c>
      <c r="D879" s="172">
        <v>2587</v>
      </c>
      <c r="E879" s="224">
        <v>100.068465861838</v>
      </c>
      <c r="F879" s="228"/>
      <c r="G879" s="226"/>
    </row>
    <row r="880" ht="24.95" customHeight="true" spans="1:7">
      <c r="A880" s="215" t="s">
        <v>977</v>
      </c>
      <c r="B880" s="216">
        <v>100</v>
      </c>
      <c r="C880" s="216">
        <v>314.23</v>
      </c>
      <c r="D880" s="172">
        <v>314</v>
      </c>
      <c r="E880" s="227">
        <v>99.9268052063775</v>
      </c>
      <c r="F880" s="228"/>
      <c r="G880" s="226"/>
    </row>
    <row r="881" ht="24.95" customHeight="true" spans="1:7">
      <c r="A881" s="215" t="s">
        <v>978</v>
      </c>
      <c r="B881" s="216"/>
      <c r="C881" s="216"/>
      <c r="D881" s="172">
        <v>0</v>
      </c>
      <c r="E881" s="227"/>
      <c r="F881" s="228"/>
      <c r="G881" s="226"/>
    </row>
    <row r="882" ht="24.95" customHeight="true" spans="1:7">
      <c r="A882" s="215" t="s">
        <v>979</v>
      </c>
      <c r="B882" s="216"/>
      <c r="C882" s="216">
        <v>652.94</v>
      </c>
      <c r="D882" s="172">
        <v>853</v>
      </c>
      <c r="E882" s="227">
        <v>130.639875026802</v>
      </c>
      <c r="F882" s="228"/>
      <c r="G882" s="226"/>
    </row>
    <row r="883" ht="24.95" customHeight="true" spans="1:7">
      <c r="A883" s="215" t="s">
        <v>980</v>
      </c>
      <c r="B883" s="216"/>
      <c r="C883" s="216">
        <v>217.75</v>
      </c>
      <c r="D883" s="172">
        <v>217</v>
      </c>
      <c r="E883" s="227">
        <v>99.6555683122847</v>
      </c>
      <c r="F883" s="228"/>
      <c r="G883" s="226"/>
    </row>
    <row r="884" ht="24.95" customHeight="true" spans="1:7">
      <c r="A884" s="215" t="s">
        <v>981</v>
      </c>
      <c r="B884" s="216"/>
      <c r="C884" s="216"/>
      <c r="D884" s="172">
        <v>331</v>
      </c>
      <c r="E884" s="227"/>
      <c r="F884" s="228"/>
      <c r="G884" s="226"/>
    </row>
    <row r="885" ht="24.95" customHeight="true" spans="1:7">
      <c r="A885" s="215" t="s">
        <v>982</v>
      </c>
      <c r="B885" s="216">
        <v>0</v>
      </c>
      <c r="C885" s="216"/>
      <c r="D885" s="172">
        <v>0</v>
      </c>
      <c r="E885" s="227"/>
      <c r="F885" s="228"/>
      <c r="G885" s="226"/>
    </row>
    <row r="886" ht="24.95" customHeight="true" spans="1:7">
      <c r="A886" s="215" t="s">
        <v>983</v>
      </c>
      <c r="B886" s="216">
        <v>0</v>
      </c>
      <c r="C886" s="216"/>
      <c r="D886" s="172">
        <v>0</v>
      </c>
      <c r="E886" s="227"/>
      <c r="F886" s="228"/>
      <c r="G886" s="226"/>
    </row>
    <row r="887" ht="24.95" customHeight="true" spans="1:7">
      <c r="A887" s="215" t="s">
        <v>984</v>
      </c>
      <c r="B887" s="216"/>
      <c r="C887" s="216"/>
      <c r="D887" s="172">
        <v>0</v>
      </c>
      <c r="E887" s="227"/>
      <c r="F887" s="228"/>
      <c r="G887" s="226"/>
    </row>
    <row r="888" ht="24.95" customHeight="true" spans="1:7">
      <c r="A888" s="215" t="s">
        <v>985</v>
      </c>
      <c r="B888" s="216">
        <v>0</v>
      </c>
      <c r="C888" s="216"/>
      <c r="D888" s="172">
        <v>0</v>
      </c>
      <c r="E888" s="227"/>
      <c r="F888" s="228"/>
      <c r="G888" s="226"/>
    </row>
    <row r="889" ht="24.95" customHeight="true" spans="1:7">
      <c r="A889" s="215" t="s">
        <v>986</v>
      </c>
      <c r="B889" s="216">
        <v>0</v>
      </c>
      <c r="C889" s="216"/>
      <c r="D889" s="172">
        <v>0</v>
      </c>
      <c r="E889" s="227"/>
      <c r="F889" s="228"/>
      <c r="G889" s="226"/>
    </row>
    <row r="890" ht="24.95" customHeight="true" spans="1:7">
      <c r="A890" s="215" t="s">
        <v>987</v>
      </c>
      <c r="B890" s="216">
        <v>0</v>
      </c>
      <c r="C890" s="216"/>
      <c r="D890" s="172">
        <v>0</v>
      </c>
      <c r="E890" s="227"/>
      <c r="F890" s="228"/>
      <c r="G890" s="226"/>
    </row>
    <row r="891" ht="24.95" customHeight="true" spans="1:7">
      <c r="A891" s="215" t="s">
        <v>988</v>
      </c>
      <c r="B891" s="216">
        <v>0</v>
      </c>
      <c r="C891" s="216"/>
      <c r="D891" s="172">
        <v>0</v>
      </c>
      <c r="E891" s="227"/>
      <c r="F891" s="228"/>
      <c r="G891" s="226"/>
    </row>
    <row r="892" ht="24.95" customHeight="true" spans="1:7">
      <c r="A892" s="215" t="s">
        <v>989</v>
      </c>
      <c r="B892" s="216">
        <v>0</v>
      </c>
      <c r="C892" s="216"/>
      <c r="D892" s="172">
        <v>0</v>
      </c>
      <c r="E892" s="227"/>
      <c r="F892" s="228"/>
      <c r="G892" s="226"/>
    </row>
    <row r="893" ht="24.95" customHeight="true" spans="1:7">
      <c r="A893" s="215" t="s">
        <v>990</v>
      </c>
      <c r="B893" s="216">
        <v>0</v>
      </c>
      <c r="C893" s="216"/>
      <c r="D893" s="172">
        <v>0</v>
      </c>
      <c r="E893" s="227"/>
      <c r="F893" s="228"/>
      <c r="G893" s="226"/>
    </row>
    <row r="894" ht="24.95" customHeight="true" spans="1:7">
      <c r="A894" s="215" t="s">
        <v>991</v>
      </c>
      <c r="B894" s="216">
        <v>0</v>
      </c>
      <c r="C894" s="216"/>
      <c r="D894" s="172">
        <v>0</v>
      </c>
      <c r="E894" s="227"/>
      <c r="F894" s="228"/>
      <c r="G894" s="226"/>
    </row>
    <row r="895" ht="24.95" customHeight="true" spans="1:7">
      <c r="A895" s="215" t="s">
        <v>992</v>
      </c>
      <c r="B895" s="216">
        <v>1007</v>
      </c>
      <c r="C895" s="216">
        <v>204.13</v>
      </c>
      <c r="D895" s="172">
        <v>208</v>
      </c>
      <c r="E895" s="227">
        <v>101.895850683388</v>
      </c>
      <c r="F895" s="228"/>
      <c r="G895" s="226"/>
    </row>
    <row r="896" ht="24.95" customHeight="true" spans="1:7">
      <c r="A896" s="215" t="s">
        <v>993</v>
      </c>
      <c r="B896" s="216">
        <v>0</v>
      </c>
      <c r="C896" s="216"/>
      <c r="D896" s="172">
        <v>0</v>
      </c>
      <c r="E896" s="227"/>
      <c r="F896" s="228"/>
      <c r="G896" s="226"/>
    </row>
    <row r="897" ht="24.95" customHeight="true" spans="1:7">
      <c r="A897" s="215" t="s">
        <v>994</v>
      </c>
      <c r="B897" s="216">
        <v>0</v>
      </c>
      <c r="C897" s="216"/>
      <c r="D897" s="172">
        <v>0</v>
      </c>
      <c r="E897" s="227"/>
      <c r="F897" s="228"/>
      <c r="G897" s="226"/>
    </row>
    <row r="898" ht="24.95" customHeight="true" spans="1:7">
      <c r="A898" s="215" t="s">
        <v>960</v>
      </c>
      <c r="B898" s="216">
        <v>0</v>
      </c>
      <c r="C898" s="216"/>
      <c r="D898" s="172">
        <v>0</v>
      </c>
      <c r="E898" s="227"/>
      <c r="F898" s="228"/>
      <c r="G898" s="226"/>
    </row>
    <row r="899" ht="24.95" customHeight="true" spans="1:7">
      <c r="A899" s="215" t="s">
        <v>995</v>
      </c>
      <c r="B899" s="216">
        <v>81</v>
      </c>
      <c r="C899" s="216">
        <v>366.99</v>
      </c>
      <c r="D899" s="172">
        <v>273</v>
      </c>
      <c r="E899" s="227">
        <v>74.3889479277365</v>
      </c>
      <c r="F899" s="228"/>
      <c r="G899" s="226"/>
    </row>
    <row r="900" ht="24.95" customHeight="true" spans="1:7">
      <c r="A900" s="214" t="s">
        <v>996</v>
      </c>
      <c r="B900" s="213">
        <v>3144</v>
      </c>
      <c r="C900" s="213">
        <v>1847.46</v>
      </c>
      <c r="D900" s="213">
        <v>7409</v>
      </c>
      <c r="E900" s="225">
        <v>401.037099585377</v>
      </c>
      <c r="F900" s="229"/>
      <c r="G900" s="226"/>
    </row>
    <row r="901" ht="24.95" customHeight="true" spans="1:7">
      <c r="A901" s="215" t="s">
        <v>321</v>
      </c>
      <c r="B901" s="216">
        <v>862</v>
      </c>
      <c r="C901" s="216">
        <v>651.13</v>
      </c>
      <c r="D901" s="172">
        <v>689</v>
      </c>
      <c r="E901" s="227">
        <v>105.816042879302</v>
      </c>
      <c r="F901" s="228"/>
      <c r="G901" s="226"/>
    </row>
    <row r="902" ht="24.95" customHeight="true" spans="1:7">
      <c r="A902" s="215" t="s">
        <v>322</v>
      </c>
      <c r="B902" s="216">
        <v>0</v>
      </c>
      <c r="C902" s="216"/>
      <c r="D902" s="172">
        <v>0</v>
      </c>
      <c r="E902" s="227"/>
      <c r="F902" s="228"/>
      <c r="G902" s="226"/>
    </row>
    <row r="903" ht="24.95" customHeight="true" spans="1:7">
      <c r="A903" s="215" t="s">
        <v>323</v>
      </c>
      <c r="B903" s="216">
        <v>0</v>
      </c>
      <c r="C903" s="216"/>
      <c r="D903" s="172">
        <v>0</v>
      </c>
      <c r="E903" s="227"/>
      <c r="F903" s="228"/>
      <c r="G903" s="226"/>
    </row>
    <row r="904" ht="24.95" customHeight="true" spans="1:7">
      <c r="A904" s="215" t="s">
        <v>997</v>
      </c>
      <c r="B904" s="222">
        <v>590</v>
      </c>
      <c r="C904" s="222">
        <v>83</v>
      </c>
      <c r="D904" s="172">
        <v>83</v>
      </c>
      <c r="E904" s="224">
        <v>100</v>
      </c>
      <c r="F904" s="228"/>
      <c r="G904" s="226"/>
    </row>
    <row r="905" ht="24.95" customHeight="true" spans="1:7">
      <c r="A905" s="215" t="s">
        <v>998</v>
      </c>
      <c r="B905" s="216">
        <v>0</v>
      </c>
      <c r="C905" s="216"/>
      <c r="D905" s="172">
        <v>0</v>
      </c>
      <c r="E905" s="227"/>
      <c r="F905" s="228"/>
      <c r="G905" s="226"/>
    </row>
    <row r="906" ht="24.95" customHeight="true" spans="1:7">
      <c r="A906" s="215" t="s">
        <v>999</v>
      </c>
      <c r="B906" s="216">
        <v>462</v>
      </c>
      <c r="C906" s="216">
        <v>465.48</v>
      </c>
      <c r="D906" s="172">
        <v>467</v>
      </c>
      <c r="E906" s="227">
        <v>100.32654464209</v>
      </c>
      <c r="F906" s="228"/>
      <c r="G906" s="226"/>
    </row>
    <row r="907" ht="24.95" customHeight="true" spans="1:7">
      <c r="A907" s="215" t="s">
        <v>1000</v>
      </c>
      <c r="B907" s="216">
        <v>0</v>
      </c>
      <c r="C907" s="216"/>
      <c r="D907" s="172">
        <v>0</v>
      </c>
      <c r="E907" s="227"/>
      <c r="F907" s="228"/>
      <c r="G907" s="226"/>
    </row>
    <row r="908" ht="24.95" customHeight="true" spans="1:7">
      <c r="A908" s="215" t="s">
        <v>1001</v>
      </c>
      <c r="B908" s="216">
        <v>0</v>
      </c>
      <c r="C908" s="216"/>
      <c r="D908" s="172">
        <v>0</v>
      </c>
      <c r="E908" s="227"/>
      <c r="F908" s="228"/>
      <c r="G908" s="226"/>
    </row>
    <row r="909" ht="24.95" customHeight="true" spans="1:7">
      <c r="A909" s="215" t="s">
        <v>1002</v>
      </c>
      <c r="B909" s="216">
        <v>0</v>
      </c>
      <c r="C909" s="216"/>
      <c r="D909" s="172">
        <v>0</v>
      </c>
      <c r="E909" s="227"/>
      <c r="F909" s="228"/>
      <c r="G909" s="226"/>
    </row>
    <row r="910" ht="24.95" customHeight="true" spans="1:7">
      <c r="A910" s="215" t="s">
        <v>1003</v>
      </c>
      <c r="B910" s="216">
        <v>264</v>
      </c>
      <c r="C910" s="216">
        <v>146.8</v>
      </c>
      <c r="D910" s="172">
        <v>148</v>
      </c>
      <c r="E910" s="227">
        <v>100.817438692098</v>
      </c>
      <c r="F910" s="228"/>
      <c r="G910" s="226"/>
    </row>
    <row r="911" ht="24.95" customHeight="true" spans="1:7">
      <c r="A911" s="215" t="s">
        <v>1004</v>
      </c>
      <c r="B911" s="216">
        <v>220</v>
      </c>
      <c r="C911" s="216">
        <v>229.83</v>
      </c>
      <c r="D911" s="172">
        <v>230</v>
      </c>
      <c r="E911" s="227">
        <v>100.073967715268</v>
      </c>
      <c r="F911" s="228"/>
      <c r="G911" s="226"/>
    </row>
    <row r="912" ht="24.95" customHeight="true" spans="1:7">
      <c r="A912" s="215" t="s">
        <v>1005</v>
      </c>
      <c r="B912" s="216">
        <v>0</v>
      </c>
      <c r="C912" s="216"/>
      <c r="D912" s="172">
        <v>0</v>
      </c>
      <c r="E912" s="227"/>
      <c r="F912" s="228"/>
      <c r="G912" s="226"/>
    </row>
    <row r="913" ht="24.95" customHeight="true" spans="1:7">
      <c r="A913" s="215" t="s">
        <v>1006</v>
      </c>
      <c r="B913" s="216">
        <v>0</v>
      </c>
      <c r="C913" s="216"/>
      <c r="D913" s="172">
        <v>0</v>
      </c>
      <c r="E913" s="227"/>
      <c r="F913" s="228"/>
      <c r="G913" s="226"/>
    </row>
    <row r="914" ht="24.95" customHeight="true" spans="1:7">
      <c r="A914" s="215" t="s">
        <v>1007</v>
      </c>
      <c r="B914" s="216">
        <v>273</v>
      </c>
      <c r="C914" s="216">
        <v>60</v>
      </c>
      <c r="D914" s="172">
        <v>60</v>
      </c>
      <c r="E914" s="227">
        <v>100</v>
      </c>
      <c r="F914" s="228"/>
      <c r="G914" s="226"/>
    </row>
    <row r="915" ht="24.95" customHeight="true" spans="1:7">
      <c r="A915" s="215" t="s">
        <v>1008</v>
      </c>
      <c r="B915" s="216">
        <v>0</v>
      </c>
      <c r="C915" s="216">
        <v>1.4</v>
      </c>
      <c r="D915" s="172">
        <v>1</v>
      </c>
      <c r="E915" s="227">
        <v>71.4285714285714</v>
      </c>
      <c r="F915" s="228"/>
      <c r="G915" s="226"/>
    </row>
    <row r="916" ht="24.95" customHeight="true" spans="1:7">
      <c r="A916" s="215" t="s">
        <v>1009</v>
      </c>
      <c r="B916" s="216">
        <v>0</v>
      </c>
      <c r="C916" s="216"/>
      <c r="D916" s="172">
        <v>0</v>
      </c>
      <c r="E916" s="227"/>
      <c r="F916" s="228"/>
      <c r="G916" s="226"/>
    </row>
    <row r="917" ht="24.95" customHeight="true" spans="1:7">
      <c r="A917" s="215" t="s">
        <v>1010</v>
      </c>
      <c r="B917" s="216"/>
      <c r="C917" s="216"/>
      <c r="D917" s="172">
        <v>0</v>
      </c>
      <c r="E917" s="227"/>
      <c r="F917" s="228"/>
      <c r="G917" s="226"/>
    </row>
    <row r="918" ht="24.95" customHeight="true" spans="1:7">
      <c r="A918" s="215" t="s">
        <v>1011</v>
      </c>
      <c r="B918" s="216">
        <v>0</v>
      </c>
      <c r="C918" s="216"/>
      <c r="D918" s="172">
        <v>0</v>
      </c>
      <c r="E918" s="227"/>
      <c r="F918" s="228"/>
      <c r="G918" s="226"/>
    </row>
    <row r="919" ht="24.95" customHeight="true" spans="1:7">
      <c r="A919" s="215" t="s">
        <v>1012</v>
      </c>
      <c r="B919" s="216">
        <v>0</v>
      </c>
      <c r="C919" s="216"/>
      <c r="D919" s="172">
        <v>0</v>
      </c>
      <c r="E919" s="227"/>
      <c r="F919" s="228"/>
      <c r="G919" s="226"/>
    </row>
    <row r="920" ht="24.95" customHeight="true" spans="1:7">
      <c r="A920" s="215" t="s">
        <v>1013</v>
      </c>
      <c r="B920" s="216"/>
      <c r="C920" s="216"/>
      <c r="D920" s="172">
        <v>0</v>
      </c>
      <c r="E920" s="227"/>
      <c r="F920" s="228"/>
      <c r="G920" s="226"/>
    </row>
    <row r="921" ht="24.95" customHeight="true" spans="1:7">
      <c r="A921" s="215" t="s">
        <v>1014</v>
      </c>
      <c r="B921" s="216">
        <v>0</v>
      </c>
      <c r="C921" s="216"/>
      <c r="D921" s="172">
        <v>0</v>
      </c>
      <c r="E921" s="227"/>
      <c r="F921" s="228"/>
      <c r="G921" s="226"/>
    </row>
    <row r="922" ht="24.95" customHeight="true" spans="1:7">
      <c r="A922" s="215" t="s">
        <v>988</v>
      </c>
      <c r="B922" s="216">
        <v>0</v>
      </c>
      <c r="C922" s="216"/>
      <c r="D922" s="172">
        <v>0</v>
      </c>
      <c r="E922" s="227"/>
      <c r="F922" s="228"/>
      <c r="G922" s="226"/>
    </row>
    <row r="923" ht="24.95" customHeight="true" spans="1:7">
      <c r="A923" s="215" t="s">
        <v>1015</v>
      </c>
      <c r="B923" s="216">
        <v>0</v>
      </c>
      <c r="C923" s="216"/>
      <c r="D923" s="172">
        <v>0</v>
      </c>
      <c r="E923" s="227"/>
      <c r="F923" s="228"/>
      <c r="G923" s="226"/>
    </row>
    <row r="924" ht="24.95" customHeight="true" spans="1:7">
      <c r="A924" s="215" t="s">
        <v>1016</v>
      </c>
      <c r="B924" s="216">
        <v>0</v>
      </c>
      <c r="C924" s="216"/>
      <c r="D924" s="172">
        <v>0</v>
      </c>
      <c r="E924" s="227"/>
      <c r="F924" s="228"/>
      <c r="G924" s="226"/>
    </row>
    <row r="925" ht="24.95" customHeight="true" spans="1:7">
      <c r="A925" s="215" t="s">
        <v>1017</v>
      </c>
      <c r="B925" s="216">
        <v>0</v>
      </c>
      <c r="C925" s="216"/>
      <c r="D925" s="172">
        <v>0</v>
      </c>
      <c r="E925" s="227"/>
      <c r="F925" s="228"/>
      <c r="G925" s="226"/>
    </row>
    <row r="926" ht="24.95" customHeight="true" spans="1:7">
      <c r="A926" s="215" t="s">
        <v>1018</v>
      </c>
      <c r="B926" s="216">
        <v>0</v>
      </c>
      <c r="C926" s="216"/>
      <c r="D926" s="172">
        <v>0</v>
      </c>
      <c r="E926" s="227"/>
      <c r="F926" s="228"/>
      <c r="G926" s="226"/>
    </row>
    <row r="927" ht="24.95" customHeight="true" spans="1:7">
      <c r="A927" s="215" t="s">
        <v>1019</v>
      </c>
      <c r="B927" s="216">
        <v>473</v>
      </c>
      <c r="C927" s="216">
        <v>209.84</v>
      </c>
      <c r="D927" s="172">
        <v>5731</v>
      </c>
      <c r="E927" s="227">
        <v>2731.12847884102</v>
      </c>
      <c r="F927" s="228"/>
      <c r="G927" s="226"/>
    </row>
    <row r="928" ht="24.95" customHeight="true" spans="1:7">
      <c r="A928" s="214" t="s">
        <v>1020</v>
      </c>
      <c r="B928" s="213">
        <v>3441</v>
      </c>
      <c r="C928" s="213">
        <v>2213.65</v>
      </c>
      <c r="D928" s="213">
        <v>2292</v>
      </c>
      <c r="E928" s="225">
        <v>103.539403248029</v>
      </c>
      <c r="F928" s="229"/>
      <c r="G928" s="226"/>
    </row>
    <row r="929" ht="24.95" customHeight="true" spans="1:7">
      <c r="A929" s="215" t="s">
        <v>321</v>
      </c>
      <c r="B929" s="216">
        <v>855</v>
      </c>
      <c r="C929" s="216">
        <v>394.09</v>
      </c>
      <c r="D929" s="172">
        <v>414</v>
      </c>
      <c r="E929" s="227">
        <v>105.052145449009</v>
      </c>
      <c r="F929" s="228"/>
      <c r="G929" s="226"/>
    </row>
    <row r="930" ht="24.95" customHeight="true" spans="1:7">
      <c r="A930" s="215" t="s">
        <v>322</v>
      </c>
      <c r="B930" s="222">
        <v>0</v>
      </c>
      <c r="C930" s="222"/>
      <c r="D930" s="172">
        <v>0</v>
      </c>
      <c r="E930" s="224"/>
      <c r="F930" s="228"/>
      <c r="G930" s="226"/>
    </row>
    <row r="931" ht="24.95" customHeight="true" spans="1:7">
      <c r="A931" s="215" t="s">
        <v>323</v>
      </c>
      <c r="B931" s="216">
        <v>52</v>
      </c>
      <c r="C931" s="216"/>
      <c r="D931" s="172">
        <v>0</v>
      </c>
      <c r="E931" s="227"/>
      <c r="F931" s="228"/>
      <c r="G931" s="226"/>
    </row>
    <row r="932" ht="24.95" customHeight="true" spans="1:7">
      <c r="A932" s="215" t="s">
        <v>1021</v>
      </c>
      <c r="B932" s="216">
        <v>0</v>
      </c>
      <c r="C932" s="216"/>
      <c r="D932" s="172">
        <v>0</v>
      </c>
      <c r="E932" s="227"/>
      <c r="F932" s="228"/>
      <c r="G932" s="226"/>
    </row>
    <row r="933" ht="24.95" customHeight="true" spans="1:7">
      <c r="A933" s="215" t="s">
        <v>1022</v>
      </c>
      <c r="B933" s="216">
        <v>0</v>
      </c>
      <c r="C933" s="216"/>
      <c r="D933" s="172">
        <v>0</v>
      </c>
      <c r="E933" s="227"/>
      <c r="F933" s="228"/>
      <c r="G933" s="226"/>
    </row>
    <row r="934" ht="24.95" customHeight="true" spans="1:7">
      <c r="A934" s="215" t="s">
        <v>1023</v>
      </c>
      <c r="B934" s="216">
        <v>0</v>
      </c>
      <c r="C934" s="216"/>
      <c r="D934" s="172">
        <v>0</v>
      </c>
      <c r="E934" s="227"/>
      <c r="F934" s="228"/>
      <c r="G934" s="226"/>
    </row>
    <row r="935" ht="24.95" customHeight="true" spans="1:7">
      <c r="A935" s="215" t="s">
        <v>1024</v>
      </c>
      <c r="B935" s="216">
        <v>0</v>
      </c>
      <c r="C935" s="216"/>
      <c r="D935" s="172">
        <v>0</v>
      </c>
      <c r="E935" s="227"/>
      <c r="F935" s="228"/>
      <c r="G935" s="226"/>
    </row>
    <row r="936" ht="24.95" customHeight="true" spans="1:7">
      <c r="A936" s="215" t="s">
        <v>1025</v>
      </c>
      <c r="B936" s="216">
        <v>0</v>
      </c>
      <c r="C936" s="216"/>
      <c r="D936" s="172">
        <v>0</v>
      </c>
      <c r="E936" s="227"/>
      <c r="F936" s="228"/>
      <c r="G936" s="226"/>
    </row>
    <row r="937" ht="24.95" customHeight="true" spans="1:7">
      <c r="A937" s="215" t="s">
        <v>1026</v>
      </c>
      <c r="B937" s="216">
        <v>39</v>
      </c>
      <c r="C937" s="216">
        <v>40.4</v>
      </c>
      <c r="D937" s="172">
        <v>40</v>
      </c>
      <c r="E937" s="227">
        <v>99.009900990099</v>
      </c>
      <c r="F937" s="228"/>
      <c r="G937" s="226"/>
    </row>
    <row r="938" ht="24.95" customHeight="true" spans="1:7">
      <c r="A938" s="215" t="s">
        <v>1027</v>
      </c>
      <c r="B938" s="216">
        <v>2495</v>
      </c>
      <c r="C938" s="216">
        <v>1779.17</v>
      </c>
      <c r="D938" s="172">
        <v>1838</v>
      </c>
      <c r="E938" s="227">
        <v>103.306598020425</v>
      </c>
      <c r="F938" s="228"/>
      <c r="G938" s="226"/>
    </row>
    <row r="939" ht="24.95" customHeight="true" spans="1:7">
      <c r="A939" s="214" t="s">
        <v>1028</v>
      </c>
      <c r="B939" s="213">
        <v>875</v>
      </c>
      <c r="C939" s="213">
        <v>24</v>
      </c>
      <c r="D939" s="213">
        <v>24</v>
      </c>
      <c r="E939" s="225">
        <v>100</v>
      </c>
      <c r="F939" s="229"/>
      <c r="G939" s="226"/>
    </row>
    <row r="940" ht="24.95" customHeight="true" spans="1:7">
      <c r="A940" s="215" t="s">
        <v>1029</v>
      </c>
      <c r="B940" s="230">
        <v>0</v>
      </c>
      <c r="C940" s="230"/>
      <c r="D940" s="172">
        <v>0</v>
      </c>
      <c r="E940" s="227"/>
      <c r="F940" s="228"/>
      <c r="G940" s="226"/>
    </row>
    <row r="941" ht="24.95" customHeight="true" spans="1:7">
      <c r="A941" s="215" t="s">
        <v>1030</v>
      </c>
      <c r="B941" s="230">
        <v>0</v>
      </c>
      <c r="C941" s="230"/>
      <c r="D941" s="172">
        <v>0</v>
      </c>
      <c r="E941" s="224"/>
      <c r="F941" s="228"/>
      <c r="G941" s="226"/>
    </row>
    <row r="942" ht="24.95" customHeight="true" spans="1:7">
      <c r="A942" s="215" t="s">
        <v>1031</v>
      </c>
      <c r="B942" s="230"/>
      <c r="C942" s="230">
        <v>24</v>
      </c>
      <c r="D942" s="172">
        <v>24</v>
      </c>
      <c r="E942" s="227">
        <v>100</v>
      </c>
      <c r="F942" s="228"/>
      <c r="G942" s="226"/>
    </row>
    <row r="943" ht="24.95" customHeight="true" spans="1:7">
      <c r="A943" s="215" t="s">
        <v>1032</v>
      </c>
      <c r="B943" s="230">
        <v>0</v>
      </c>
      <c r="C943" s="230"/>
      <c r="D943" s="172">
        <v>0</v>
      </c>
      <c r="E943" s="227"/>
      <c r="F943" s="228"/>
      <c r="G943" s="226"/>
    </row>
    <row r="944" ht="24.95" customHeight="true" spans="1:7">
      <c r="A944" s="215" t="s">
        <v>1033</v>
      </c>
      <c r="B944" s="230">
        <v>0</v>
      </c>
      <c r="C944" s="230"/>
      <c r="D944" s="172">
        <v>0</v>
      </c>
      <c r="E944" s="227"/>
      <c r="F944" s="228"/>
      <c r="G944" s="226"/>
    </row>
    <row r="945" ht="24.95" customHeight="true" spans="1:7">
      <c r="A945" s="215" t="s">
        <v>1034</v>
      </c>
      <c r="B945" s="230">
        <v>875</v>
      </c>
      <c r="C945" s="230"/>
      <c r="D945" s="172">
        <v>0</v>
      </c>
      <c r="E945" s="227"/>
      <c r="F945" s="228"/>
      <c r="G945" s="226"/>
    </row>
    <row r="946" ht="24.95" customHeight="true" spans="1:7">
      <c r="A946" s="214" t="s">
        <v>1035</v>
      </c>
      <c r="B946" s="213">
        <v>494</v>
      </c>
      <c r="C946" s="213">
        <v>1774.57</v>
      </c>
      <c r="D946" s="213">
        <v>2196</v>
      </c>
      <c r="E946" s="225">
        <v>123.748288317733</v>
      </c>
      <c r="F946" s="229"/>
      <c r="G946" s="226"/>
    </row>
    <row r="947" ht="24.95" customHeight="true" spans="1:7">
      <c r="A947" s="215" t="s">
        <v>1036</v>
      </c>
      <c r="B947" s="216">
        <v>0</v>
      </c>
      <c r="C947" s="216"/>
      <c r="D947" s="172">
        <v>0</v>
      </c>
      <c r="E947" s="227"/>
      <c r="F947" s="228"/>
      <c r="G947" s="226"/>
    </row>
    <row r="948" ht="24.95" customHeight="true" spans="1:7">
      <c r="A948" s="215" t="s">
        <v>1037</v>
      </c>
      <c r="B948" s="222">
        <v>0</v>
      </c>
      <c r="C948" s="222"/>
      <c r="D948" s="172">
        <v>0</v>
      </c>
      <c r="E948" s="224"/>
      <c r="F948" s="228"/>
      <c r="G948" s="226"/>
    </row>
    <row r="949" ht="24.95" customHeight="true" spans="1:7">
      <c r="A949" s="215" t="s">
        <v>1038</v>
      </c>
      <c r="B949" s="216">
        <v>300</v>
      </c>
      <c r="C949" s="216">
        <v>49.96</v>
      </c>
      <c r="D949" s="172">
        <v>471</v>
      </c>
      <c r="E949" s="227">
        <v>942.75420336269</v>
      </c>
      <c r="F949" s="228"/>
      <c r="G949" s="226"/>
    </row>
    <row r="950" ht="24.95" customHeight="true" spans="1:7">
      <c r="A950" s="215" t="s">
        <v>1039</v>
      </c>
      <c r="B950" s="216">
        <v>73</v>
      </c>
      <c r="C950" s="216">
        <v>1724.61</v>
      </c>
      <c r="D950" s="172">
        <v>1725</v>
      </c>
      <c r="E950" s="227">
        <v>100.022613808339</v>
      </c>
      <c r="F950" s="228"/>
      <c r="G950" s="226"/>
    </row>
    <row r="951" ht="24.95" customHeight="true" spans="1:7">
      <c r="A951" s="215" t="s">
        <v>1040</v>
      </c>
      <c r="B951" s="216">
        <v>0</v>
      </c>
      <c r="C951" s="216"/>
      <c r="D951" s="172">
        <v>0</v>
      </c>
      <c r="E951" s="227"/>
      <c r="F951" s="228"/>
      <c r="G951" s="226"/>
    </row>
    <row r="952" ht="24.95" customHeight="true" spans="1:7">
      <c r="A952" s="215" t="s">
        <v>1041</v>
      </c>
      <c r="B952" s="216">
        <v>121</v>
      </c>
      <c r="C952" s="216"/>
      <c r="D952" s="172">
        <v>0</v>
      </c>
      <c r="E952" s="227"/>
      <c r="F952" s="228"/>
      <c r="G952" s="226"/>
    </row>
    <row r="953" ht="24.95" customHeight="true" spans="1:7">
      <c r="A953" s="214" t="s">
        <v>1042</v>
      </c>
      <c r="B953" s="213">
        <v>0</v>
      </c>
      <c r="C953" s="213"/>
      <c r="D953" s="213">
        <v>0</v>
      </c>
      <c r="E953" s="225"/>
      <c r="F953" s="229"/>
      <c r="G953" s="226"/>
    </row>
    <row r="954" ht="24.95" customHeight="true" spans="1:7">
      <c r="A954" s="215" t="s">
        <v>1043</v>
      </c>
      <c r="B954" s="216">
        <v>0</v>
      </c>
      <c r="C954" s="216"/>
      <c r="D954" s="172">
        <v>0</v>
      </c>
      <c r="E954" s="227"/>
      <c r="F954" s="228"/>
      <c r="G954" s="226"/>
    </row>
    <row r="955" ht="24.95" customHeight="true" spans="1:7">
      <c r="A955" s="215" t="s">
        <v>1044</v>
      </c>
      <c r="B955" s="222">
        <v>0</v>
      </c>
      <c r="C955" s="222"/>
      <c r="D955" s="172">
        <v>0</v>
      </c>
      <c r="E955" s="224"/>
      <c r="F955" s="228"/>
      <c r="G955" s="226"/>
    </row>
    <row r="956" ht="24.95" customHeight="true" spans="1:7">
      <c r="A956" s="214" t="s">
        <v>1045</v>
      </c>
      <c r="B956" s="213">
        <v>3026</v>
      </c>
      <c r="C956" s="213">
        <v>5065.87</v>
      </c>
      <c r="D956" s="213">
        <v>5541</v>
      </c>
      <c r="E956" s="225">
        <v>109.379040520187</v>
      </c>
      <c r="F956" s="229"/>
      <c r="G956" s="226"/>
    </row>
    <row r="957" ht="24.95" customHeight="true" spans="1:7">
      <c r="A957" s="215" t="s">
        <v>1046</v>
      </c>
      <c r="B957" s="216">
        <v>0</v>
      </c>
      <c r="C957" s="216"/>
      <c r="D957" s="172">
        <v>0</v>
      </c>
      <c r="E957" s="227"/>
      <c r="F957" s="228"/>
      <c r="G957" s="226"/>
    </row>
    <row r="958" ht="24.95" customHeight="true" spans="1:7">
      <c r="A958" s="215" t="s">
        <v>1047</v>
      </c>
      <c r="B958" s="222">
        <v>3026</v>
      </c>
      <c r="C958" s="222">
        <v>5065.87</v>
      </c>
      <c r="D958" s="172">
        <v>5541</v>
      </c>
      <c r="E958" s="224">
        <v>109.379040520187</v>
      </c>
      <c r="F958" s="228"/>
      <c r="G958" s="226"/>
    </row>
    <row r="959" ht="24.95" customHeight="true" spans="1:7">
      <c r="A959" s="214" t="s">
        <v>1048</v>
      </c>
      <c r="B959" s="213">
        <v>38952</v>
      </c>
      <c r="C959" s="213">
        <v>45068.54</v>
      </c>
      <c r="D959" s="213">
        <v>61692</v>
      </c>
      <c r="E959" s="225">
        <v>136.884842508766</v>
      </c>
      <c r="F959" s="225">
        <v>161.029469343009</v>
      </c>
      <c r="G959" s="226"/>
    </row>
    <row r="960" ht="24.95" customHeight="true" spans="1:7">
      <c r="A960" s="214" t="s">
        <v>1049</v>
      </c>
      <c r="B960" s="213">
        <v>28552</v>
      </c>
      <c r="C960" s="213">
        <v>32950.16</v>
      </c>
      <c r="D960" s="213">
        <v>44574</v>
      </c>
      <c r="E960" s="225">
        <v>135.277036591021</v>
      </c>
      <c r="F960" s="229"/>
      <c r="G960" s="226"/>
    </row>
    <row r="961" ht="24.95" customHeight="true" spans="1:7">
      <c r="A961" s="215" t="s">
        <v>321</v>
      </c>
      <c r="B961" s="222">
        <v>3697</v>
      </c>
      <c r="C961" s="222">
        <v>3341.04</v>
      </c>
      <c r="D961" s="172">
        <v>3618</v>
      </c>
      <c r="E961" s="224">
        <v>108.289634365347</v>
      </c>
      <c r="F961" s="228"/>
      <c r="G961" s="226"/>
    </row>
    <row r="962" ht="24.95" customHeight="true" spans="1:7">
      <c r="A962" s="215" t="s">
        <v>322</v>
      </c>
      <c r="B962" s="222">
        <v>50</v>
      </c>
      <c r="C962" s="222">
        <v>37.86</v>
      </c>
      <c r="D962" s="172">
        <v>40</v>
      </c>
      <c r="E962" s="224">
        <v>105.652403592182</v>
      </c>
      <c r="F962" s="228"/>
      <c r="G962" s="226"/>
    </row>
    <row r="963" ht="24.95" customHeight="true" spans="1:7">
      <c r="A963" s="215" t="s">
        <v>323</v>
      </c>
      <c r="B963" s="216">
        <v>318</v>
      </c>
      <c r="C963" s="216">
        <v>120.57</v>
      </c>
      <c r="D963" s="172">
        <v>121</v>
      </c>
      <c r="E963" s="227">
        <v>100.356639296674</v>
      </c>
      <c r="F963" s="228"/>
      <c r="G963" s="226"/>
    </row>
    <row r="964" ht="24.95" customHeight="true" spans="1:7">
      <c r="A964" s="215" t="s">
        <v>1050</v>
      </c>
      <c r="B964" s="216">
        <v>97</v>
      </c>
      <c r="C964" s="216">
        <v>10416.5</v>
      </c>
      <c r="D964" s="172">
        <v>15957</v>
      </c>
      <c r="E964" s="227">
        <v>153.189651034417</v>
      </c>
      <c r="F964" s="228"/>
      <c r="G964" s="226"/>
    </row>
    <row r="965" ht="24.95" customHeight="true" spans="1:7">
      <c r="A965" s="215" t="s">
        <v>1051</v>
      </c>
      <c r="B965" s="216">
        <v>12412</v>
      </c>
      <c r="C965" s="216">
        <v>6934.24</v>
      </c>
      <c r="D965" s="172">
        <v>7635</v>
      </c>
      <c r="E965" s="227">
        <v>110.105793857726</v>
      </c>
      <c r="F965" s="228"/>
      <c r="G965" s="226"/>
    </row>
    <row r="966" ht="24.95" customHeight="true" spans="1:7">
      <c r="A966" s="215" t="s">
        <v>1052</v>
      </c>
      <c r="B966" s="216"/>
      <c r="C966" s="216"/>
      <c r="D966" s="172">
        <v>0</v>
      </c>
      <c r="E966" s="227"/>
      <c r="F966" s="228"/>
      <c r="G966" s="226"/>
    </row>
    <row r="967" ht="24.95" customHeight="true" spans="1:7">
      <c r="A967" s="215" t="s">
        <v>1053</v>
      </c>
      <c r="B967" s="216"/>
      <c r="C967" s="216"/>
      <c r="D967" s="172">
        <v>0</v>
      </c>
      <c r="E967" s="227"/>
      <c r="F967" s="228"/>
      <c r="G967" s="226"/>
    </row>
    <row r="968" ht="24.95" customHeight="true" spans="1:7">
      <c r="A968" s="215" t="s">
        <v>1054</v>
      </c>
      <c r="B968" s="216"/>
      <c r="C968" s="216"/>
      <c r="D968" s="172">
        <v>0</v>
      </c>
      <c r="E968" s="227"/>
      <c r="F968" s="228"/>
      <c r="G968" s="226"/>
    </row>
    <row r="969" ht="24.95" customHeight="true" spans="1:7">
      <c r="A969" s="215" t="s">
        <v>1055</v>
      </c>
      <c r="B969" s="216">
        <v>954</v>
      </c>
      <c r="C969" s="216">
        <v>484.77</v>
      </c>
      <c r="D969" s="172">
        <v>355</v>
      </c>
      <c r="E969" s="227">
        <v>73.2306042040555</v>
      </c>
      <c r="F969" s="228"/>
      <c r="G969" s="226"/>
    </row>
    <row r="970" ht="24.95" customHeight="true" spans="1:7">
      <c r="A970" s="215" t="s">
        <v>1056</v>
      </c>
      <c r="B970" s="216"/>
      <c r="C970" s="216"/>
      <c r="D970" s="172">
        <v>0</v>
      </c>
      <c r="E970" s="227"/>
      <c r="F970" s="228"/>
      <c r="G970" s="226"/>
    </row>
    <row r="971" ht="24.95" customHeight="true" spans="1:7">
      <c r="A971" s="215" t="s">
        <v>1057</v>
      </c>
      <c r="B971" s="216"/>
      <c r="C971" s="216"/>
      <c r="D971" s="172">
        <v>0</v>
      </c>
      <c r="E971" s="227"/>
      <c r="F971" s="228"/>
      <c r="G971" s="226"/>
    </row>
    <row r="972" ht="24.95" customHeight="true" spans="1:7">
      <c r="A972" s="215" t="s">
        <v>1058</v>
      </c>
      <c r="B972" s="216">
        <v>5</v>
      </c>
      <c r="C972" s="216">
        <v>3.09</v>
      </c>
      <c r="D972" s="172">
        <v>3</v>
      </c>
      <c r="E972" s="227">
        <v>97.0873786407767</v>
      </c>
      <c r="F972" s="228"/>
      <c r="G972" s="226"/>
    </row>
    <row r="973" ht="24.95" customHeight="true" spans="1:7">
      <c r="A973" s="215" t="s">
        <v>1059</v>
      </c>
      <c r="B973" s="216"/>
      <c r="C973" s="216"/>
      <c r="D973" s="172">
        <v>0</v>
      </c>
      <c r="E973" s="227"/>
      <c r="F973" s="228"/>
      <c r="G973" s="226"/>
    </row>
    <row r="974" ht="24.95" customHeight="true" spans="1:7">
      <c r="A974" s="215" t="s">
        <v>1060</v>
      </c>
      <c r="B974" s="216"/>
      <c r="C974" s="216"/>
      <c r="D974" s="172">
        <v>0</v>
      </c>
      <c r="E974" s="227"/>
      <c r="F974" s="228"/>
      <c r="G974" s="226"/>
    </row>
    <row r="975" ht="24.95" customHeight="true" spans="1:7">
      <c r="A975" s="215" t="s">
        <v>1061</v>
      </c>
      <c r="B975" s="216"/>
      <c r="C975" s="216"/>
      <c r="D975" s="172">
        <v>0</v>
      </c>
      <c r="E975" s="227"/>
      <c r="F975" s="228"/>
      <c r="G975" s="226"/>
    </row>
    <row r="976" ht="24.95" customHeight="true" spans="1:7">
      <c r="A976" s="215" t="s">
        <v>1062</v>
      </c>
      <c r="B976" s="216"/>
      <c r="C976" s="216"/>
      <c r="D976" s="172">
        <v>0</v>
      </c>
      <c r="E976" s="227"/>
      <c r="F976" s="228"/>
      <c r="G976" s="226"/>
    </row>
    <row r="977" ht="24.95" customHeight="true" spans="1:7">
      <c r="A977" s="215" t="s">
        <v>1063</v>
      </c>
      <c r="B977" s="216">
        <v>5</v>
      </c>
      <c r="C977" s="216">
        <v>1.95</v>
      </c>
      <c r="D977" s="172">
        <v>2</v>
      </c>
      <c r="E977" s="227">
        <v>102.564102564103</v>
      </c>
      <c r="F977" s="228"/>
      <c r="G977" s="226"/>
    </row>
    <row r="978" ht="24.95" customHeight="true" spans="1:7">
      <c r="A978" s="215" t="s">
        <v>1064</v>
      </c>
      <c r="B978" s="216"/>
      <c r="C978" s="216"/>
      <c r="D978" s="172">
        <v>0</v>
      </c>
      <c r="E978" s="227"/>
      <c r="F978" s="228"/>
      <c r="G978" s="226"/>
    </row>
    <row r="979" ht="24.95" customHeight="true" spans="1:7">
      <c r="A979" s="215" t="s">
        <v>1065</v>
      </c>
      <c r="B979" s="216">
        <v>22</v>
      </c>
      <c r="C979" s="216">
        <v>9.34</v>
      </c>
      <c r="D979" s="172">
        <v>9</v>
      </c>
      <c r="E979" s="227">
        <v>96.3597430406852</v>
      </c>
      <c r="F979" s="228"/>
      <c r="G979" s="226"/>
    </row>
    <row r="980" ht="24.95" customHeight="true" spans="1:7">
      <c r="A980" s="215" t="s">
        <v>1066</v>
      </c>
      <c r="B980" s="216"/>
      <c r="C980" s="216"/>
      <c r="D980" s="172">
        <v>0</v>
      </c>
      <c r="E980" s="227"/>
      <c r="F980" s="228"/>
      <c r="G980" s="226"/>
    </row>
    <row r="981" ht="24.95" customHeight="true" spans="1:7">
      <c r="A981" s="215" t="s">
        <v>1067</v>
      </c>
      <c r="B981" s="216"/>
      <c r="C981" s="216"/>
      <c r="D981" s="172">
        <v>4800</v>
      </c>
      <c r="E981" s="227"/>
      <c r="F981" s="228"/>
      <c r="G981" s="226"/>
    </row>
    <row r="982" ht="24.95" customHeight="true" spans="1:7">
      <c r="A982" s="215" t="s">
        <v>1068</v>
      </c>
      <c r="B982" s="216">
        <v>10992</v>
      </c>
      <c r="C982" s="216">
        <v>11600.79</v>
      </c>
      <c r="D982" s="172">
        <v>12034</v>
      </c>
      <c r="E982" s="227">
        <v>103.734314645813</v>
      </c>
      <c r="F982" s="228"/>
      <c r="G982" s="226"/>
    </row>
    <row r="983" ht="24.95" customHeight="true" spans="1:7">
      <c r="A983" s="214" t="s">
        <v>1069</v>
      </c>
      <c r="B983" s="213">
        <v>0</v>
      </c>
      <c r="C983" s="213"/>
      <c r="D983" s="213">
        <v>0</v>
      </c>
      <c r="E983" s="225"/>
      <c r="F983" s="229"/>
      <c r="G983" s="226"/>
    </row>
    <row r="984" ht="24.95" customHeight="true" spans="1:7">
      <c r="A984" s="215" t="s">
        <v>321</v>
      </c>
      <c r="B984" s="216"/>
      <c r="C984" s="216"/>
      <c r="D984" s="172">
        <v>0</v>
      </c>
      <c r="E984" s="227"/>
      <c r="F984" s="228"/>
      <c r="G984" s="226"/>
    </row>
    <row r="985" ht="24.95" customHeight="true" spans="1:7">
      <c r="A985" s="215" t="s">
        <v>322</v>
      </c>
      <c r="B985" s="222">
        <v>0</v>
      </c>
      <c r="C985" s="222"/>
      <c r="D985" s="172">
        <v>0</v>
      </c>
      <c r="E985" s="224"/>
      <c r="F985" s="228"/>
      <c r="G985" s="226"/>
    </row>
    <row r="986" ht="24.95" customHeight="true" spans="1:7">
      <c r="A986" s="215" t="s">
        <v>323</v>
      </c>
      <c r="B986" s="216">
        <v>0</v>
      </c>
      <c r="C986" s="216"/>
      <c r="D986" s="172">
        <v>0</v>
      </c>
      <c r="E986" s="227"/>
      <c r="F986" s="228"/>
      <c r="G986" s="226"/>
    </row>
    <row r="987" ht="24.95" customHeight="true" spans="1:7">
      <c r="A987" s="215" t="s">
        <v>1070</v>
      </c>
      <c r="B987" s="216">
        <v>0</v>
      </c>
      <c r="C987" s="216"/>
      <c r="D987" s="172">
        <v>0</v>
      </c>
      <c r="E987" s="227"/>
      <c r="F987" s="228"/>
      <c r="G987" s="226"/>
    </row>
    <row r="988" ht="24.95" customHeight="true" spans="1:7">
      <c r="A988" s="215" t="s">
        <v>1071</v>
      </c>
      <c r="B988" s="216">
        <v>0</v>
      </c>
      <c r="C988" s="216"/>
      <c r="D988" s="172">
        <v>0</v>
      </c>
      <c r="E988" s="227"/>
      <c r="F988" s="228"/>
      <c r="G988" s="226"/>
    </row>
    <row r="989" ht="24.95" customHeight="true" spans="1:7">
      <c r="A989" s="215" t="s">
        <v>1072</v>
      </c>
      <c r="B989" s="216">
        <v>0</v>
      </c>
      <c r="C989" s="216"/>
      <c r="D989" s="172">
        <v>0</v>
      </c>
      <c r="E989" s="227"/>
      <c r="F989" s="228"/>
      <c r="G989" s="226"/>
    </row>
    <row r="990" ht="24.95" customHeight="true" spans="1:7">
      <c r="A990" s="215" t="s">
        <v>1073</v>
      </c>
      <c r="B990" s="216">
        <v>0</v>
      </c>
      <c r="C990" s="216"/>
      <c r="D990" s="172">
        <v>0</v>
      </c>
      <c r="E990" s="227"/>
      <c r="F990" s="228"/>
      <c r="G990" s="226"/>
    </row>
    <row r="991" ht="24.95" customHeight="true" spans="1:7">
      <c r="A991" s="215" t="s">
        <v>1074</v>
      </c>
      <c r="B991" s="216">
        <v>0</v>
      </c>
      <c r="C991" s="216"/>
      <c r="D991" s="172">
        <v>0</v>
      </c>
      <c r="E991" s="227"/>
      <c r="F991" s="228"/>
      <c r="G991" s="226"/>
    </row>
    <row r="992" ht="24.95" customHeight="true" spans="1:7">
      <c r="A992" s="215" t="s">
        <v>1075</v>
      </c>
      <c r="B992" s="216">
        <v>0</v>
      </c>
      <c r="C992" s="216"/>
      <c r="D992" s="172">
        <v>0</v>
      </c>
      <c r="E992" s="227"/>
      <c r="F992" s="228"/>
      <c r="G992" s="226"/>
    </row>
    <row r="993" ht="24.95" customHeight="true" spans="1:7">
      <c r="A993" s="214" t="s">
        <v>1076</v>
      </c>
      <c r="B993" s="213">
        <v>10000</v>
      </c>
      <c r="C993" s="213"/>
      <c r="D993" s="213">
        <v>0</v>
      </c>
      <c r="E993" s="225"/>
      <c r="F993" s="229"/>
      <c r="G993" s="226"/>
    </row>
    <row r="994" ht="24.95" customHeight="true" spans="1:7">
      <c r="A994" s="215" t="s">
        <v>321</v>
      </c>
      <c r="B994" s="216">
        <v>0</v>
      </c>
      <c r="C994" s="216"/>
      <c r="D994" s="172">
        <v>0</v>
      </c>
      <c r="E994" s="227"/>
      <c r="F994" s="228"/>
      <c r="G994" s="226"/>
    </row>
    <row r="995" ht="24.95" customHeight="true" spans="1:7">
      <c r="A995" s="215" t="s">
        <v>322</v>
      </c>
      <c r="B995" s="222">
        <v>0</v>
      </c>
      <c r="C995" s="222"/>
      <c r="D995" s="172">
        <v>0</v>
      </c>
      <c r="E995" s="224"/>
      <c r="F995" s="228"/>
      <c r="G995" s="226"/>
    </row>
    <row r="996" ht="24.95" customHeight="true" spans="1:7">
      <c r="A996" s="215" t="s">
        <v>323</v>
      </c>
      <c r="B996" s="216">
        <v>0</v>
      </c>
      <c r="C996" s="216"/>
      <c r="D996" s="172">
        <v>0</v>
      </c>
      <c r="E996" s="227"/>
      <c r="F996" s="228"/>
      <c r="G996" s="226"/>
    </row>
    <row r="997" ht="24.95" customHeight="true" spans="1:7">
      <c r="A997" s="215" t="s">
        <v>1077</v>
      </c>
      <c r="B997" s="216">
        <v>0</v>
      </c>
      <c r="C997" s="216"/>
      <c r="D997" s="172">
        <v>0</v>
      </c>
      <c r="E997" s="227"/>
      <c r="F997" s="228"/>
      <c r="G997" s="226"/>
    </row>
    <row r="998" ht="24.95" customHeight="true" spans="1:7">
      <c r="A998" s="215" t="s">
        <v>1078</v>
      </c>
      <c r="B998" s="216">
        <v>0</v>
      </c>
      <c r="C998" s="216"/>
      <c r="D998" s="172">
        <v>0</v>
      </c>
      <c r="E998" s="227"/>
      <c r="F998" s="228"/>
      <c r="G998" s="226"/>
    </row>
    <row r="999" ht="24.95" customHeight="true" spans="1:7">
      <c r="A999" s="215" t="s">
        <v>1079</v>
      </c>
      <c r="B999" s="216">
        <v>0</v>
      </c>
      <c r="C999" s="216"/>
      <c r="D999" s="172">
        <v>0</v>
      </c>
      <c r="E999" s="227"/>
      <c r="F999" s="228"/>
      <c r="G999" s="226"/>
    </row>
    <row r="1000" ht="24.95" customHeight="true" spans="1:7">
      <c r="A1000" s="215" t="s">
        <v>1080</v>
      </c>
      <c r="B1000" s="216">
        <v>0</v>
      </c>
      <c r="C1000" s="216"/>
      <c r="D1000" s="172">
        <v>0</v>
      </c>
      <c r="E1000" s="227"/>
      <c r="F1000" s="228"/>
      <c r="G1000" s="226"/>
    </row>
    <row r="1001" ht="24.95" customHeight="true" spans="1:7">
      <c r="A1001" s="215" t="s">
        <v>1081</v>
      </c>
      <c r="B1001" s="216">
        <v>0</v>
      </c>
      <c r="C1001" s="216"/>
      <c r="D1001" s="172">
        <v>0</v>
      </c>
      <c r="E1001" s="227"/>
      <c r="F1001" s="228"/>
      <c r="G1001" s="226"/>
    </row>
    <row r="1002" ht="24.95" customHeight="true" spans="1:7">
      <c r="A1002" s="215" t="s">
        <v>1082</v>
      </c>
      <c r="B1002" s="216">
        <v>10000</v>
      </c>
      <c r="C1002" s="216"/>
      <c r="D1002" s="172">
        <v>0</v>
      </c>
      <c r="E1002" s="227"/>
      <c r="F1002" s="228"/>
      <c r="G1002" s="226"/>
    </row>
    <row r="1003" ht="24.95" customHeight="true" spans="1:7">
      <c r="A1003" s="214" t="s">
        <v>1083</v>
      </c>
      <c r="B1003" s="213">
        <v>0</v>
      </c>
      <c r="C1003" s="213"/>
      <c r="D1003" s="213">
        <v>3500</v>
      </c>
      <c r="E1003" s="225"/>
      <c r="F1003" s="229"/>
      <c r="G1003" s="226"/>
    </row>
    <row r="1004" ht="24.95" customHeight="true" spans="1:7">
      <c r="A1004" s="215" t="s">
        <v>1084</v>
      </c>
      <c r="B1004" s="216"/>
      <c r="C1004" s="216"/>
      <c r="D1004" s="172">
        <v>0</v>
      </c>
      <c r="E1004" s="227"/>
      <c r="F1004" s="228"/>
      <c r="G1004" s="226"/>
    </row>
    <row r="1005" ht="24.95" customHeight="true" spans="1:7">
      <c r="A1005" s="215" t="s">
        <v>1085</v>
      </c>
      <c r="B1005" s="222"/>
      <c r="C1005" s="222"/>
      <c r="D1005" s="172">
        <v>3500</v>
      </c>
      <c r="E1005" s="224"/>
      <c r="F1005" s="228"/>
      <c r="G1005" s="226"/>
    </row>
    <row r="1006" ht="24.95" customHeight="true" spans="1:7">
      <c r="A1006" s="215" t="s">
        <v>1086</v>
      </c>
      <c r="B1006" s="216"/>
      <c r="C1006" s="216"/>
      <c r="D1006" s="172">
        <v>0</v>
      </c>
      <c r="E1006" s="227"/>
      <c r="F1006" s="228"/>
      <c r="G1006" s="226"/>
    </row>
    <row r="1007" ht="24.95" customHeight="true" spans="1:7">
      <c r="A1007" s="215" t="s">
        <v>1087</v>
      </c>
      <c r="B1007" s="216"/>
      <c r="C1007" s="216"/>
      <c r="D1007" s="172">
        <v>0</v>
      </c>
      <c r="E1007" s="227"/>
      <c r="F1007" s="228"/>
      <c r="G1007" s="226"/>
    </row>
    <row r="1008" ht="24.95" customHeight="true" spans="1:7">
      <c r="A1008" s="214" t="s">
        <v>1088</v>
      </c>
      <c r="B1008" s="213">
        <v>0</v>
      </c>
      <c r="C1008" s="213">
        <v>44.13</v>
      </c>
      <c r="D1008" s="213">
        <v>44</v>
      </c>
      <c r="E1008" s="225">
        <v>99.7054158169046</v>
      </c>
      <c r="F1008" s="229"/>
      <c r="G1008" s="226"/>
    </row>
    <row r="1009" ht="24.95" customHeight="true" spans="1:7">
      <c r="A1009" s="215" t="s">
        <v>321</v>
      </c>
      <c r="B1009" s="216"/>
      <c r="C1009" s="216">
        <v>14.13</v>
      </c>
      <c r="D1009" s="172">
        <v>14</v>
      </c>
      <c r="E1009" s="227">
        <v>99.0799716914367</v>
      </c>
      <c r="F1009" s="228"/>
      <c r="G1009" s="226"/>
    </row>
    <row r="1010" ht="24.95" customHeight="true" spans="1:7">
      <c r="A1010" s="215" t="s">
        <v>322</v>
      </c>
      <c r="B1010" s="222"/>
      <c r="C1010" s="222"/>
      <c r="D1010" s="172"/>
      <c r="E1010" s="224"/>
      <c r="F1010" s="228"/>
      <c r="G1010" s="226"/>
    </row>
    <row r="1011" ht="24.95" customHeight="true" spans="1:7">
      <c r="A1011" s="215" t="s">
        <v>323</v>
      </c>
      <c r="B1011" s="216"/>
      <c r="C1011" s="216"/>
      <c r="D1011" s="172">
        <v>0</v>
      </c>
      <c r="E1011" s="227"/>
      <c r="F1011" s="228"/>
      <c r="G1011" s="226"/>
    </row>
    <row r="1012" ht="24.95" customHeight="true" spans="1:7">
      <c r="A1012" s="215" t="s">
        <v>1074</v>
      </c>
      <c r="B1012" s="216"/>
      <c r="C1012" s="216"/>
      <c r="D1012" s="172">
        <v>0</v>
      </c>
      <c r="E1012" s="227"/>
      <c r="F1012" s="228"/>
      <c r="G1012" s="226"/>
    </row>
    <row r="1013" ht="24.95" customHeight="true" spans="1:7">
      <c r="A1013" s="215" t="s">
        <v>1089</v>
      </c>
      <c r="B1013" s="216"/>
      <c r="C1013" s="216"/>
      <c r="D1013" s="172">
        <v>0</v>
      </c>
      <c r="E1013" s="227"/>
      <c r="F1013" s="228"/>
      <c r="G1013" s="226"/>
    </row>
    <row r="1014" ht="24.95" customHeight="true" spans="1:7">
      <c r="A1014" s="215" t="s">
        <v>1090</v>
      </c>
      <c r="B1014" s="216"/>
      <c r="C1014" s="216">
        <v>30</v>
      </c>
      <c r="D1014" s="172">
        <v>30</v>
      </c>
      <c r="E1014" s="227">
        <v>100</v>
      </c>
      <c r="F1014" s="228"/>
      <c r="G1014" s="226"/>
    </row>
    <row r="1015" ht="24.95" customHeight="true" spans="1:7">
      <c r="A1015" s="214" t="s">
        <v>1091</v>
      </c>
      <c r="B1015" s="213">
        <v>0</v>
      </c>
      <c r="C1015" s="213">
        <v>2388</v>
      </c>
      <c r="D1015" s="213">
        <v>7388</v>
      </c>
      <c r="E1015" s="225">
        <v>309.380234505863</v>
      </c>
      <c r="F1015" s="229"/>
      <c r="G1015" s="226"/>
    </row>
    <row r="1016" ht="24.95" customHeight="true" spans="1:7">
      <c r="A1016" s="215" t="s">
        <v>1092</v>
      </c>
      <c r="B1016" s="216">
        <v>0</v>
      </c>
      <c r="C1016" s="216">
        <v>2388</v>
      </c>
      <c r="D1016" s="172">
        <v>7388</v>
      </c>
      <c r="E1016" s="227">
        <v>309.380234505863</v>
      </c>
      <c r="F1016" s="228"/>
      <c r="G1016" s="226"/>
    </row>
    <row r="1017" ht="24.95" customHeight="true" spans="1:7">
      <c r="A1017" s="215" t="s">
        <v>1093</v>
      </c>
      <c r="B1017" s="222">
        <v>0</v>
      </c>
      <c r="C1017" s="222"/>
      <c r="D1017" s="172">
        <v>0</v>
      </c>
      <c r="E1017" s="224"/>
      <c r="F1017" s="228"/>
      <c r="G1017" s="226"/>
    </row>
    <row r="1018" ht="24.95" customHeight="true" spans="1:7">
      <c r="A1018" s="215" t="s">
        <v>1094</v>
      </c>
      <c r="B1018" s="216">
        <v>0</v>
      </c>
      <c r="C1018" s="216"/>
      <c r="D1018" s="172">
        <v>0</v>
      </c>
      <c r="E1018" s="227"/>
      <c r="F1018" s="228"/>
      <c r="G1018" s="226"/>
    </row>
    <row r="1019" ht="24.95" customHeight="true" spans="1:7">
      <c r="A1019" s="215" t="s">
        <v>1095</v>
      </c>
      <c r="B1019" s="216">
        <v>0</v>
      </c>
      <c r="C1019" s="216"/>
      <c r="D1019" s="172">
        <v>0</v>
      </c>
      <c r="E1019" s="227"/>
      <c r="F1019" s="228"/>
      <c r="G1019" s="226"/>
    </row>
    <row r="1020" ht="24.95" customHeight="true" spans="1:7">
      <c r="A1020" s="214" t="s">
        <v>1096</v>
      </c>
      <c r="B1020" s="213">
        <v>400</v>
      </c>
      <c r="C1020" s="213">
        <v>9686.25</v>
      </c>
      <c r="D1020" s="213">
        <v>6186</v>
      </c>
      <c r="E1020" s="225">
        <v>63.8637243515292</v>
      </c>
      <c r="F1020" s="229"/>
      <c r="G1020" s="226"/>
    </row>
    <row r="1021" ht="24.95" customHeight="true" spans="1:7">
      <c r="A1021" s="215" t="s">
        <v>1097</v>
      </c>
      <c r="B1021" s="216">
        <v>0</v>
      </c>
      <c r="C1021" s="216">
        <v>9684.25</v>
      </c>
      <c r="D1021" s="172">
        <v>6184</v>
      </c>
      <c r="E1021" s="227">
        <v>63.856261455456</v>
      </c>
      <c r="F1021" s="228"/>
      <c r="G1021" s="226"/>
    </row>
    <row r="1022" ht="24.95" customHeight="true" spans="1:7">
      <c r="A1022" s="215" t="s">
        <v>1098</v>
      </c>
      <c r="B1022" s="222">
        <v>400</v>
      </c>
      <c r="C1022" s="222">
        <v>2</v>
      </c>
      <c r="D1022" s="172">
        <v>2</v>
      </c>
      <c r="E1022" s="224">
        <v>100</v>
      </c>
      <c r="F1022" s="228"/>
      <c r="G1022" s="226"/>
    </row>
    <row r="1023" ht="24.95" customHeight="true" spans="1:7">
      <c r="A1023" s="214" t="s">
        <v>1099</v>
      </c>
      <c r="B1023" s="213">
        <v>9696</v>
      </c>
      <c r="C1023" s="213">
        <v>3307.52</v>
      </c>
      <c r="D1023" s="213">
        <v>3810</v>
      </c>
      <c r="E1023" s="225">
        <v>115.192047213622</v>
      </c>
      <c r="F1023" s="225">
        <v>42.2722733828914</v>
      </c>
      <c r="G1023" s="226"/>
    </row>
    <row r="1024" ht="24.95" customHeight="true" spans="1:7">
      <c r="A1024" s="214" t="s">
        <v>1100</v>
      </c>
      <c r="B1024" s="213">
        <v>0</v>
      </c>
      <c r="C1024" s="213"/>
      <c r="D1024" s="213">
        <v>0</v>
      </c>
      <c r="E1024" s="225"/>
      <c r="F1024" s="229"/>
      <c r="G1024" s="226"/>
    </row>
    <row r="1025" ht="24.95" customHeight="true" spans="1:7">
      <c r="A1025" s="215" t="s">
        <v>321</v>
      </c>
      <c r="B1025" s="222"/>
      <c r="C1025" s="222"/>
      <c r="D1025" s="172">
        <v>0</v>
      </c>
      <c r="E1025" s="224"/>
      <c r="F1025" s="228"/>
      <c r="G1025" s="226"/>
    </row>
    <row r="1026" ht="24.95" customHeight="true" spans="1:7">
      <c r="A1026" s="215" t="s">
        <v>322</v>
      </c>
      <c r="B1026" s="222"/>
      <c r="C1026" s="222"/>
      <c r="D1026" s="172">
        <v>0</v>
      </c>
      <c r="E1026" s="224"/>
      <c r="F1026" s="228"/>
      <c r="G1026" s="226"/>
    </row>
    <row r="1027" ht="24.95" customHeight="true" spans="1:7">
      <c r="A1027" s="215" t="s">
        <v>323</v>
      </c>
      <c r="B1027" s="216">
        <v>0</v>
      </c>
      <c r="C1027" s="216"/>
      <c r="D1027" s="172">
        <v>0</v>
      </c>
      <c r="E1027" s="227"/>
      <c r="F1027" s="228"/>
      <c r="G1027" s="226"/>
    </row>
    <row r="1028" ht="24.95" customHeight="true" spans="1:7">
      <c r="A1028" s="215" t="s">
        <v>1101</v>
      </c>
      <c r="B1028" s="216">
        <v>0</v>
      </c>
      <c r="C1028" s="216"/>
      <c r="D1028" s="172">
        <v>0</v>
      </c>
      <c r="E1028" s="227"/>
      <c r="F1028" s="228"/>
      <c r="G1028" s="226"/>
    </row>
    <row r="1029" ht="24.95" customHeight="true" spans="1:7">
      <c r="A1029" s="215" t="s">
        <v>1102</v>
      </c>
      <c r="B1029" s="216">
        <v>0</v>
      </c>
      <c r="C1029" s="216"/>
      <c r="D1029" s="172">
        <v>0</v>
      </c>
      <c r="E1029" s="227"/>
      <c r="F1029" s="228"/>
      <c r="G1029" s="226"/>
    </row>
    <row r="1030" ht="24.95" customHeight="true" spans="1:7">
      <c r="A1030" s="215" t="s">
        <v>1103</v>
      </c>
      <c r="B1030" s="216">
        <v>0</v>
      </c>
      <c r="C1030" s="216"/>
      <c r="D1030" s="172">
        <v>0</v>
      </c>
      <c r="E1030" s="227"/>
      <c r="F1030" s="228"/>
      <c r="G1030" s="226"/>
    </row>
    <row r="1031" ht="24.95" customHeight="true" spans="1:7">
      <c r="A1031" s="215" t="s">
        <v>1104</v>
      </c>
      <c r="B1031" s="216">
        <v>0</v>
      </c>
      <c r="C1031" s="216"/>
      <c r="D1031" s="172">
        <v>0</v>
      </c>
      <c r="E1031" s="227"/>
      <c r="F1031" s="228"/>
      <c r="G1031" s="226"/>
    </row>
    <row r="1032" ht="24.95" customHeight="true" spans="1:7">
      <c r="A1032" s="215" t="s">
        <v>1105</v>
      </c>
      <c r="B1032" s="216">
        <v>0</v>
      </c>
      <c r="C1032" s="216"/>
      <c r="D1032" s="172">
        <v>0</v>
      </c>
      <c r="E1032" s="227"/>
      <c r="F1032" s="228"/>
      <c r="G1032" s="226"/>
    </row>
    <row r="1033" ht="24.95" customHeight="true" spans="1:7">
      <c r="A1033" s="215" t="s">
        <v>1106</v>
      </c>
      <c r="B1033" s="216">
        <v>0</v>
      </c>
      <c r="C1033" s="216"/>
      <c r="D1033" s="172">
        <v>0</v>
      </c>
      <c r="E1033" s="227"/>
      <c r="F1033" s="228"/>
      <c r="G1033" s="226"/>
    </row>
    <row r="1034" ht="24.95" customHeight="true" spans="1:7">
      <c r="A1034" s="214" t="s">
        <v>1107</v>
      </c>
      <c r="B1034" s="213">
        <v>8842</v>
      </c>
      <c r="C1034" s="213">
        <v>2704.89</v>
      </c>
      <c r="D1034" s="213">
        <v>3030</v>
      </c>
      <c r="E1034" s="225">
        <v>112.019342745916</v>
      </c>
      <c r="F1034" s="229"/>
      <c r="G1034" s="226"/>
    </row>
    <row r="1035" ht="24.95" customHeight="true" spans="1:7">
      <c r="A1035" s="215" t="s">
        <v>321</v>
      </c>
      <c r="B1035" s="216">
        <v>982</v>
      </c>
      <c r="C1035" s="216">
        <v>923.79</v>
      </c>
      <c r="D1035" s="172">
        <v>979</v>
      </c>
      <c r="E1035" s="227">
        <v>105.976466512952</v>
      </c>
      <c r="F1035" s="228"/>
      <c r="G1035" s="226"/>
    </row>
    <row r="1036" ht="24.95" customHeight="true" spans="1:7">
      <c r="A1036" s="215" t="s">
        <v>322</v>
      </c>
      <c r="B1036" s="222">
        <v>0</v>
      </c>
      <c r="C1036" s="222"/>
      <c r="D1036" s="172">
        <v>0</v>
      </c>
      <c r="E1036" s="224"/>
      <c r="F1036" s="228"/>
      <c r="G1036" s="226"/>
    </row>
    <row r="1037" ht="24.95" customHeight="true" spans="1:7">
      <c r="A1037" s="215" t="s">
        <v>323</v>
      </c>
      <c r="B1037" s="216">
        <v>352</v>
      </c>
      <c r="C1037" s="216">
        <v>170.72</v>
      </c>
      <c r="D1037" s="172">
        <v>175</v>
      </c>
      <c r="E1037" s="227">
        <v>102.507029053421</v>
      </c>
      <c r="F1037" s="228"/>
      <c r="G1037" s="226"/>
    </row>
    <row r="1038" ht="24.95" customHeight="true" spans="1:7">
      <c r="A1038" s="215" t="s">
        <v>1108</v>
      </c>
      <c r="B1038" s="216">
        <v>0</v>
      </c>
      <c r="C1038" s="216"/>
      <c r="D1038" s="172">
        <v>0</v>
      </c>
      <c r="E1038" s="227"/>
      <c r="F1038" s="228"/>
      <c r="G1038" s="226"/>
    </row>
    <row r="1039" ht="24.95" customHeight="true" spans="1:7">
      <c r="A1039" s="215" t="s">
        <v>1109</v>
      </c>
      <c r="B1039" s="216">
        <v>0</v>
      </c>
      <c r="C1039" s="216"/>
      <c r="D1039" s="172">
        <v>0</v>
      </c>
      <c r="E1039" s="227"/>
      <c r="F1039" s="228"/>
      <c r="G1039" s="226"/>
    </row>
    <row r="1040" ht="24.95" customHeight="true" spans="1:7">
      <c r="A1040" s="215" t="s">
        <v>1110</v>
      </c>
      <c r="B1040" s="216">
        <v>0</v>
      </c>
      <c r="C1040" s="216"/>
      <c r="D1040" s="172">
        <v>0</v>
      </c>
      <c r="E1040" s="227"/>
      <c r="F1040" s="228"/>
      <c r="G1040" s="226"/>
    </row>
    <row r="1041" ht="24.95" customHeight="true" spans="1:7">
      <c r="A1041" s="215" t="s">
        <v>1111</v>
      </c>
      <c r="B1041" s="216">
        <v>0</v>
      </c>
      <c r="C1041" s="216"/>
      <c r="D1041" s="172">
        <v>0</v>
      </c>
      <c r="E1041" s="227"/>
      <c r="F1041" s="228"/>
      <c r="G1041" s="226"/>
    </row>
    <row r="1042" ht="24.95" customHeight="true" spans="1:7">
      <c r="A1042" s="215" t="s">
        <v>1112</v>
      </c>
      <c r="B1042" s="216">
        <v>0</v>
      </c>
      <c r="C1042" s="216"/>
      <c r="D1042" s="172">
        <v>0</v>
      </c>
      <c r="E1042" s="227"/>
      <c r="F1042" s="228"/>
      <c r="G1042" s="226"/>
    </row>
    <row r="1043" ht="24.95" customHeight="true" spans="1:7">
      <c r="A1043" s="215" t="s">
        <v>1113</v>
      </c>
      <c r="B1043" s="216">
        <v>0</v>
      </c>
      <c r="C1043" s="216"/>
      <c r="D1043" s="172">
        <v>0</v>
      </c>
      <c r="E1043" s="227"/>
      <c r="F1043" s="228"/>
      <c r="G1043" s="226"/>
    </row>
    <row r="1044" ht="24.95" customHeight="true" spans="1:7">
      <c r="A1044" s="215" t="s">
        <v>1114</v>
      </c>
      <c r="B1044" s="216">
        <v>0</v>
      </c>
      <c r="C1044" s="216"/>
      <c r="D1044" s="172">
        <v>0</v>
      </c>
      <c r="E1044" s="227"/>
      <c r="F1044" s="228"/>
      <c r="G1044" s="226"/>
    </row>
    <row r="1045" ht="24.95" customHeight="true" spans="1:7">
      <c r="A1045" s="215" t="s">
        <v>1115</v>
      </c>
      <c r="B1045" s="216">
        <v>0</v>
      </c>
      <c r="C1045" s="216"/>
      <c r="D1045" s="172">
        <v>0</v>
      </c>
      <c r="E1045" s="227"/>
      <c r="F1045" s="228"/>
      <c r="G1045" s="226"/>
    </row>
    <row r="1046" ht="24.95" customHeight="true" spans="1:7">
      <c r="A1046" s="215" t="s">
        <v>1116</v>
      </c>
      <c r="B1046" s="216">
        <v>0</v>
      </c>
      <c r="C1046" s="216"/>
      <c r="D1046" s="172">
        <v>0</v>
      </c>
      <c r="E1046" s="227"/>
      <c r="F1046" s="228"/>
      <c r="G1046" s="226"/>
    </row>
    <row r="1047" ht="24.95" customHeight="true" spans="1:7">
      <c r="A1047" s="215" t="s">
        <v>1117</v>
      </c>
      <c r="B1047" s="216">
        <v>0</v>
      </c>
      <c r="C1047" s="216"/>
      <c r="D1047" s="172">
        <v>0</v>
      </c>
      <c r="E1047" s="227"/>
      <c r="F1047" s="228"/>
      <c r="G1047" s="226"/>
    </row>
    <row r="1048" ht="24.95" customHeight="true" spans="1:7">
      <c r="A1048" s="215" t="s">
        <v>1118</v>
      </c>
      <c r="B1048" s="216">
        <v>0</v>
      </c>
      <c r="C1048" s="216"/>
      <c r="D1048" s="172">
        <v>0</v>
      </c>
      <c r="E1048" s="227"/>
      <c r="F1048" s="228"/>
      <c r="G1048" s="226"/>
    </row>
    <row r="1049" ht="24.95" customHeight="true" spans="1:7">
      <c r="A1049" s="215" t="s">
        <v>1119</v>
      </c>
      <c r="B1049" s="216">
        <v>7508</v>
      </c>
      <c r="C1049" s="216">
        <v>1610.38</v>
      </c>
      <c r="D1049" s="172">
        <v>1876</v>
      </c>
      <c r="E1049" s="227">
        <v>116.49424359468</v>
      </c>
      <c r="F1049" s="228"/>
      <c r="G1049" s="226"/>
    </row>
    <row r="1050" ht="24.95" customHeight="true" spans="1:7">
      <c r="A1050" s="214" t="s">
        <v>1120</v>
      </c>
      <c r="B1050" s="213">
        <v>0</v>
      </c>
      <c r="C1050" s="213"/>
      <c r="D1050" s="213">
        <v>0</v>
      </c>
      <c r="E1050" s="225"/>
      <c r="F1050" s="229"/>
      <c r="G1050" s="226"/>
    </row>
    <row r="1051" ht="24.95" customHeight="true" spans="1:7">
      <c r="A1051" s="215" t="s">
        <v>321</v>
      </c>
      <c r="B1051" s="216"/>
      <c r="C1051" s="216"/>
      <c r="D1051" s="172">
        <v>0</v>
      </c>
      <c r="E1051" s="227"/>
      <c r="F1051" s="228"/>
      <c r="G1051" s="226"/>
    </row>
    <row r="1052" ht="24.95" customHeight="true" spans="1:7">
      <c r="A1052" s="215" t="s">
        <v>322</v>
      </c>
      <c r="B1052" s="222"/>
      <c r="C1052" s="222"/>
      <c r="D1052" s="172">
        <v>0</v>
      </c>
      <c r="E1052" s="224"/>
      <c r="F1052" s="228"/>
      <c r="G1052" s="226"/>
    </row>
    <row r="1053" ht="24.95" customHeight="true" spans="1:7">
      <c r="A1053" s="215" t="s">
        <v>323</v>
      </c>
      <c r="B1053" s="216"/>
      <c r="C1053" s="216"/>
      <c r="D1053" s="172">
        <v>0</v>
      </c>
      <c r="E1053" s="227"/>
      <c r="F1053" s="228"/>
      <c r="G1053" s="226"/>
    </row>
    <row r="1054" ht="24.95" customHeight="true" spans="1:7">
      <c r="A1054" s="215" t="s">
        <v>1121</v>
      </c>
      <c r="B1054" s="216">
        <v>0</v>
      </c>
      <c r="C1054" s="216"/>
      <c r="D1054" s="172">
        <v>0</v>
      </c>
      <c r="E1054" s="227"/>
      <c r="F1054" s="228"/>
      <c r="G1054" s="226"/>
    </row>
    <row r="1055" ht="24.95" customHeight="true" spans="1:7">
      <c r="A1055" s="214" t="s">
        <v>1122</v>
      </c>
      <c r="B1055" s="213">
        <v>266</v>
      </c>
      <c r="C1055" s="213">
        <v>144.86</v>
      </c>
      <c r="D1055" s="213">
        <v>145</v>
      </c>
      <c r="E1055" s="225">
        <v>100.096645036587</v>
      </c>
      <c r="F1055" s="229"/>
      <c r="G1055" s="226"/>
    </row>
    <row r="1056" ht="24.95" customHeight="true" spans="1:7">
      <c r="A1056" s="215" t="s">
        <v>321</v>
      </c>
      <c r="B1056" s="216"/>
      <c r="C1056" s="216"/>
      <c r="D1056" s="172">
        <v>0</v>
      </c>
      <c r="E1056" s="227"/>
      <c r="F1056" s="228"/>
      <c r="G1056" s="226"/>
    </row>
    <row r="1057" ht="24.95" customHeight="true" spans="1:7">
      <c r="A1057" s="215" t="s">
        <v>322</v>
      </c>
      <c r="B1057" s="222"/>
      <c r="C1057" s="222"/>
      <c r="D1057" s="172">
        <v>0</v>
      </c>
      <c r="E1057" s="224"/>
      <c r="F1057" s="228"/>
      <c r="G1057" s="226"/>
    </row>
    <row r="1058" ht="24.95" customHeight="true" spans="1:7">
      <c r="A1058" s="215" t="s">
        <v>323</v>
      </c>
      <c r="B1058" s="216"/>
      <c r="C1058" s="216"/>
      <c r="D1058" s="172">
        <v>0</v>
      </c>
      <c r="E1058" s="227"/>
      <c r="F1058" s="228"/>
      <c r="G1058" s="226"/>
    </row>
    <row r="1059" ht="24.95" customHeight="true" spans="1:7">
      <c r="A1059" s="215" t="s">
        <v>1123</v>
      </c>
      <c r="B1059" s="216"/>
      <c r="C1059" s="216"/>
      <c r="D1059" s="172">
        <v>0</v>
      </c>
      <c r="E1059" s="227"/>
      <c r="F1059" s="228"/>
      <c r="G1059" s="226"/>
    </row>
    <row r="1060" ht="24.95" customHeight="true" spans="1:7">
      <c r="A1060" s="215" t="s">
        <v>1124</v>
      </c>
      <c r="B1060" s="216">
        <v>0</v>
      </c>
      <c r="C1060" s="216"/>
      <c r="D1060" s="172">
        <v>0</v>
      </c>
      <c r="E1060" s="227"/>
      <c r="F1060" s="228"/>
      <c r="G1060" s="226"/>
    </row>
    <row r="1061" ht="24.95" customHeight="true" spans="1:7">
      <c r="A1061" s="215" t="s">
        <v>1125</v>
      </c>
      <c r="B1061" s="216">
        <v>0</v>
      </c>
      <c r="C1061" s="216">
        <v>15.63</v>
      </c>
      <c r="D1061" s="172">
        <v>16</v>
      </c>
      <c r="E1061" s="227">
        <v>102.367242482406</v>
      </c>
      <c r="F1061" s="228"/>
      <c r="G1061" s="226"/>
    </row>
    <row r="1062" ht="24.95" customHeight="true" spans="1:7">
      <c r="A1062" s="215" t="s">
        <v>1126</v>
      </c>
      <c r="B1062" s="216">
        <v>0</v>
      </c>
      <c r="C1062" s="216"/>
      <c r="D1062" s="172">
        <v>0</v>
      </c>
      <c r="E1062" s="227"/>
      <c r="F1062" s="228"/>
      <c r="G1062" s="226"/>
    </row>
    <row r="1063" ht="24.95" customHeight="true" spans="1:7">
      <c r="A1063" s="215" t="s">
        <v>1127</v>
      </c>
      <c r="B1063" s="216">
        <v>6</v>
      </c>
      <c r="C1063" s="216"/>
      <c r="D1063" s="172">
        <v>0</v>
      </c>
      <c r="E1063" s="227"/>
      <c r="F1063" s="228"/>
      <c r="G1063" s="226"/>
    </row>
    <row r="1064" ht="24.95" customHeight="true" spans="1:7">
      <c r="A1064" s="215" t="s">
        <v>330</v>
      </c>
      <c r="B1064" s="216">
        <v>111</v>
      </c>
      <c r="C1064" s="216">
        <v>119.23</v>
      </c>
      <c r="D1064" s="172">
        <v>119</v>
      </c>
      <c r="E1064" s="227">
        <v>99.8070955296486</v>
      </c>
      <c r="F1064" s="228"/>
      <c r="G1064" s="226"/>
    </row>
    <row r="1065" ht="24.95" customHeight="true" spans="1:7">
      <c r="A1065" s="215" t="s">
        <v>1128</v>
      </c>
      <c r="B1065" s="216">
        <v>149</v>
      </c>
      <c r="C1065" s="216">
        <v>10</v>
      </c>
      <c r="D1065" s="172">
        <v>10</v>
      </c>
      <c r="E1065" s="227">
        <v>100</v>
      </c>
      <c r="F1065" s="228"/>
      <c r="G1065" s="226"/>
    </row>
    <row r="1066" ht="24.95" customHeight="true" spans="1:7">
      <c r="A1066" s="214" t="s">
        <v>1129</v>
      </c>
      <c r="B1066" s="213">
        <v>588</v>
      </c>
      <c r="C1066" s="213">
        <v>580.5</v>
      </c>
      <c r="D1066" s="213">
        <v>613</v>
      </c>
      <c r="E1066" s="225">
        <v>105.598621877692</v>
      </c>
      <c r="F1066" s="229"/>
      <c r="G1066" s="226"/>
    </row>
    <row r="1067" ht="24.95" customHeight="true" spans="1:7">
      <c r="A1067" s="215" t="s">
        <v>321</v>
      </c>
      <c r="B1067" s="216">
        <v>557</v>
      </c>
      <c r="C1067" s="216">
        <v>538.04</v>
      </c>
      <c r="D1067" s="172">
        <v>571</v>
      </c>
      <c r="E1067" s="227">
        <v>106.125938591926</v>
      </c>
      <c r="F1067" s="228"/>
      <c r="G1067" s="226"/>
    </row>
    <row r="1068" ht="24.95" customHeight="true" spans="1:7">
      <c r="A1068" s="215" t="s">
        <v>322</v>
      </c>
      <c r="B1068" s="216">
        <v>31</v>
      </c>
      <c r="C1068" s="216">
        <v>14.96</v>
      </c>
      <c r="D1068" s="172">
        <v>15</v>
      </c>
      <c r="E1068" s="227">
        <v>100.267379679144</v>
      </c>
      <c r="F1068" s="228"/>
      <c r="G1068" s="226"/>
    </row>
    <row r="1069" ht="24.95" customHeight="true" spans="1:7">
      <c r="A1069" s="215" t="s">
        <v>323</v>
      </c>
      <c r="B1069" s="216">
        <v>0</v>
      </c>
      <c r="C1069" s="216">
        <v>27.5</v>
      </c>
      <c r="D1069" s="172">
        <v>27</v>
      </c>
      <c r="E1069" s="227">
        <v>98.1818181818182</v>
      </c>
      <c r="F1069" s="228"/>
      <c r="G1069" s="226"/>
    </row>
    <row r="1070" ht="24.95" customHeight="true" spans="1:7">
      <c r="A1070" s="215" t="s">
        <v>1130</v>
      </c>
      <c r="B1070" s="216">
        <v>0</v>
      </c>
      <c r="C1070" s="216"/>
      <c r="D1070" s="172">
        <v>0</v>
      </c>
      <c r="E1070" s="227"/>
      <c r="F1070" s="228"/>
      <c r="G1070" s="226"/>
    </row>
    <row r="1071" ht="24.95" customHeight="true" spans="1:7">
      <c r="A1071" s="215" t="s">
        <v>1131</v>
      </c>
      <c r="B1071" s="222">
        <v>0</v>
      </c>
      <c r="C1071" s="222"/>
      <c r="D1071" s="172"/>
      <c r="E1071" s="224"/>
      <c r="F1071" s="228"/>
      <c r="G1071" s="226"/>
    </row>
    <row r="1072" ht="24.95" customHeight="true" spans="1:7">
      <c r="A1072" s="215" t="s">
        <v>1132</v>
      </c>
      <c r="B1072" s="216">
        <v>0</v>
      </c>
      <c r="C1072" s="216"/>
      <c r="D1072" s="172">
        <v>0</v>
      </c>
      <c r="E1072" s="227"/>
      <c r="F1072" s="228"/>
      <c r="G1072" s="226"/>
    </row>
    <row r="1073" ht="24.95" customHeight="true" spans="1:7">
      <c r="A1073" s="214" t="s">
        <v>1133</v>
      </c>
      <c r="B1073" s="213">
        <v>0</v>
      </c>
      <c r="C1073" s="213">
        <v>22.13</v>
      </c>
      <c r="D1073" s="213">
        <v>22</v>
      </c>
      <c r="E1073" s="225">
        <v>99.4125621328513</v>
      </c>
      <c r="F1073" s="229"/>
      <c r="G1073" s="226"/>
    </row>
    <row r="1074" ht="24.95" customHeight="true" spans="1:7">
      <c r="A1074" s="215" t="s">
        <v>321</v>
      </c>
      <c r="B1074" s="216"/>
      <c r="C1074" s="216"/>
      <c r="D1074" s="172">
        <v>0</v>
      </c>
      <c r="E1074" s="227"/>
      <c r="F1074" s="228"/>
      <c r="G1074" s="226"/>
    </row>
    <row r="1075" ht="24.95" customHeight="true" spans="1:7">
      <c r="A1075" s="215" t="s">
        <v>322</v>
      </c>
      <c r="B1075" s="216"/>
      <c r="C1075" s="216"/>
      <c r="D1075" s="172">
        <v>0</v>
      </c>
      <c r="E1075" s="227"/>
      <c r="F1075" s="228"/>
      <c r="G1075" s="226"/>
    </row>
    <row r="1076" ht="24.95" customHeight="true" spans="1:7">
      <c r="A1076" s="215" t="s">
        <v>323</v>
      </c>
      <c r="B1076" s="216"/>
      <c r="C1076" s="216"/>
      <c r="D1076" s="172">
        <v>0</v>
      </c>
      <c r="E1076" s="227"/>
      <c r="F1076" s="228"/>
      <c r="G1076" s="226"/>
    </row>
    <row r="1077" ht="24.95" customHeight="true" spans="1:7">
      <c r="A1077" s="215" t="s">
        <v>1134</v>
      </c>
      <c r="B1077" s="216"/>
      <c r="C1077" s="216"/>
      <c r="D1077" s="172">
        <v>0</v>
      </c>
      <c r="E1077" s="227"/>
      <c r="F1077" s="228"/>
      <c r="G1077" s="226"/>
    </row>
    <row r="1078" ht="24.95" customHeight="true" spans="1:7">
      <c r="A1078" s="215" t="s">
        <v>1135</v>
      </c>
      <c r="B1078" s="222"/>
      <c r="C1078" s="222">
        <v>22.13</v>
      </c>
      <c r="D1078" s="172">
        <v>22</v>
      </c>
      <c r="E1078" s="224">
        <v>99.4125621328513</v>
      </c>
      <c r="F1078" s="228"/>
      <c r="G1078" s="226"/>
    </row>
    <row r="1079" ht="24.95" customHeight="true" spans="1:7">
      <c r="A1079" s="215" t="s">
        <v>1136</v>
      </c>
      <c r="B1079" s="216"/>
      <c r="C1079" s="216"/>
      <c r="D1079" s="172">
        <v>0</v>
      </c>
      <c r="E1079" s="227"/>
      <c r="F1079" s="228"/>
      <c r="G1079" s="226"/>
    </row>
    <row r="1080" ht="24.95" customHeight="true" spans="1:7">
      <c r="A1080" s="215" t="s">
        <v>1137</v>
      </c>
      <c r="B1080" s="216"/>
      <c r="C1080" s="216"/>
      <c r="D1080" s="172">
        <v>0</v>
      </c>
      <c r="E1080" s="227"/>
      <c r="F1080" s="228"/>
      <c r="G1080" s="226"/>
    </row>
    <row r="1081" ht="24.95" customHeight="true" spans="1:7">
      <c r="A1081" s="214" t="s">
        <v>1138</v>
      </c>
      <c r="B1081" s="213">
        <v>0</v>
      </c>
      <c r="C1081" s="213"/>
      <c r="D1081" s="213">
        <v>0</v>
      </c>
      <c r="E1081" s="225"/>
      <c r="F1081" s="229"/>
      <c r="G1081" s="226"/>
    </row>
    <row r="1082" ht="24.95" customHeight="true" spans="1:7">
      <c r="A1082" s="215" t="s">
        <v>1139</v>
      </c>
      <c r="B1082" s="216"/>
      <c r="C1082" s="216"/>
      <c r="D1082" s="172">
        <v>0</v>
      </c>
      <c r="E1082" s="227"/>
      <c r="F1082" s="228"/>
      <c r="G1082" s="226"/>
    </row>
    <row r="1083" ht="24.95" customHeight="true" spans="1:7">
      <c r="A1083" s="215" t="s">
        <v>1140</v>
      </c>
      <c r="B1083" s="216"/>
      <c r="C1083" s="216"/>
      <c r="D1083" s="172">
        <v>0</v>
      </c>
      <c r="E1083" s="227"/>
      <c r="F1083" s="228"/>
      <c r="G1083" s="226"/>
    </row>
    <row r="1084" ht="24.95" customHeight="true" spans="1:7">
      <c r="A1084" s="215" t="s">
        <v>1141</v>
      </c>
      <c r="B1084" s="216"/>
      <c r="C1084" s="216"/>
      <c r="D1084" s="172">
        <v>0</v>
      </c>
      <c r="E1084" s="227"/>
      <c r="F1084" s="228"/>
      <c r="G1084" s="226"/>
    </row>
    <row r="1085" ht="24.95" customHeight="true" spans="1:7">
      <c r="A1085" s="215" t="s">
        <v>1142</v>
      </c>
      <c r="B1085" s="222">
        <v>0</v>
      </c>
      <c r="C1085" s="222"/>
      <c r="D1085" s="172">
        <v>0</v>
      </c>
      <c r="E1085" s="224"/>
      <c r="F1085" s="228"/>
      <c r="G1085" s="226"/>
    </row>
    <row r="1086" ht="24.95" customHeight="true" spans="1:7">
      <c r="A1086" s="215" t="s">
        <v>1143</v>
      </c>
      <c r="B1086" s="216">
        <v>0</v>
      </c>
      <c r="C1086" s="216"/>
      <c r="D1086" s="172">
        <v>0</v>
      </c>
      <c r="E1086" s="227"/>
      <c r="F1086" s="228"/>
      <c r="G1086" s="226"/>
    </row>
    <row r="1087" ht="24.95" customHeight="true" spans="1:7">
      <c r="A1087" s="214" t="s">
        <v>1144</v>
      </c>
      <c r="B1087" s="213">
        <v>763</v>
      </c>
      <c r="C1087" s="213">
        <v>1892.01</v>
      </c>
      <c r="D1087" s="213">
        <v>1910</v>
      </c>
      <c r="E1087" s="225">
        <v>100.950840640377</v>
      </c>
      <c r="F1087" s="225">
        <v>264.17704011065</v>
      </c>
      <c r="G1087" s="226"/>
    </row>
    <row r="1088" ht="24.95" customHeight="true" spans="1:7">
      <c r="A1088" s="214" t="s">
        <v>1145</v>
      </c>
      <c r="B1088" s="213">
        <v>563</v>
      </c>
      <c r="C1088" s="213">
        <v>1473.78</v>
      </c>
      <c r="D1088" s="213">
        <v>1491</v>
      </c>
      <c r="E1088" s="225">
        <v>101.168424052437</v>
      </c>
      <c r="F1088" s="229"/>
      <c r="G1088" s="226"/>
    </row>
    <row r="1089" ht="24.95" customHeight="true" spans="1:7">
      <c r="A1089" s="215" t="s">
        <v>321</v>
      </c>
      <c r="B1089" s="230">
        <v>363</v>
      </c>
      <c r="C1089" s="230">
        <v>373.78</v>
      </c>
      <c r="D1089" s="172">
        <v>391</v>
      </c>
      <c r="E1089" s="227">
        <v>104.606988067847</v>
      </c>
      <c r="F1089" s="228"/>
      <c r="G1089" s="226"/>
    </row>
    <row r="1090" ht="24.95" customHeight="true" spans="1:7">
      <c r="A1090" s="215" t="s">
        <v>322</v>
      </c>
      <c r="B1090" s="230">
        <v>0</v>
      </c>
      <c r="C1090" s="230"/>
      <c r="D1090" s="172">
        <v>0</v>
      </c>
      <c r="E1090" s="227"/>
      <c r="F1090" s="228"/>
      <c r="G1090" s="226"/>
    </row>
    <row r="1091" ht="24.95" customHeight="true" spans="1:7">
      <c r="A1091" s="215" t="s">
        <v>323</v>
      </c>
      <c r="B1091" s="230">
        <v>0</v>
      </c>
      <c r="C1091" s="230"/>
      <c r="D1091" s="172">
        <v>0</v>
      </c>
      <c r="E1091" s="224"/>
      <c r="F1091" s="228"/>
      <c r="G1091" s="226"/>
    </row>
    <row r="1092" ht="24.95" customHeight="true" spans="1:7">
      <c r="A1092" s="215" t="s">
        <v>1146</v>
      </c>
      <c r="B1092" s="230">
        <v>0</v>
      </c>
      <c r="C1092" s="230"/>
      <c r="D1092" s="172">
        <v>0</v>
      </c>
      <c r="E1092" s="224"/>
      <c r="F1092" s="228"/>
      <c r="G1092" s="226"/>
    </row>
    <row r="1093" ht="24.95" customHeight="true" spans="1:7">
      <c r="A1093" s="215" t="s">
        <v>1147</v>
      </c>
      <c r="B1093" s="230">
        <v>0</v>
      </c>
      <c r="C1093" s="230"/>
      <c r="D1093" s="172">
        <v>0</v>
      </c>
      <c r="E1093" s="227"/>
      <c r="F1093" s="228"/>
      <c r="G1093" s="226"/>
    </row>
    <row r="1094" ht="24.95" customHeight="true" spans="1:7">
      <c r="A1094" s="215" t="s">
        <v>1148</v>
      </c>
      <c r="B1094" s="230">
        <v>0</v>
      </c>
      <c r="C1094" s="230"/>
      <c r="D1094" s="172">
        <v>0</v>
      </c>
      <c r="E1094" s="227"/>
      <c r="F1094" s="228"/>
      <c r="G1094" s="226"/>
    </row>
    <row r="1095" ht="24.95" customHeight="true" spans="1:7">
      <c r="A1095" s="215" t="s">
        <v>1149</v>
      </c>
      <c r="B1095" s="230">
        <v>0</v>
      </c>
      <c r="C1095" s="230"/>
      <c r="D1095" s="172">
        <v>0</v>
      </c>
      <c r="E1095" s="227"/>
      <c r="F1095" s="228"/>
      <c r="G1095" s="226"/>
    </row>
    <row r="1096" ht="24.95" customHeight="true" spans="1:7">
      <c r="A1096" s="215" t="s">
        <v>330</v>
      </c>
      <c r="B1096" s="230">
        <v>0</v>
      </c>
      <c r="C1096" s="230"/>
      <c r="D1096" s="172">
        <v>0</v>
      </c>
      <c r="E1096" s="227"/>
      <c r="F1096" s="228"/>
      <c r="G1096" s="226"/>
    </row>
    <row r="1097" ht="24.95" customHeight="true" spans="1:7">
      <c r="A1097" s="215" t="s">
        <v>1150</v>
      </c>
      <c r="B1097" s="230">
        <v>200</v>
      </c>
      <c r="C1097" s="230">
        <v>1100</v>
      </c>
      <c r="D1097" s="172">
        <v>1100</v>
      </c>
      <c r="E1097" s="227">
        <v>100</v>
      </c>
      <c r="F1097" s="228"/>
      <c r="G1097" s="226"/>
    </row>
    <row r="1098" ht="24.95" customHeight="true" spans="1:7">
      <c r="A1098" s="214" t="s">
        <v>1151</v>
      </c>
      <c r="B1098" s="213">
        <v>0</v>
      </c>
      <c r="C1098" s="213">
        <v>361.56</v>
      </c>
      <c r="D1098" s="213">
        <v>362</v>
      </c>
      <c r="E1098" s="225">
        <v>100.121694877752</v>
      </c>
      <c r="F1098" s="229"/>
      <c r="G1098" s="226"/>
    </row>
    <row r="1099" ht="24.95" customHeight="true" spans="1:7">
      <c r="A1099" s="215" t="s">
        <v>321</v>
      </c>
      <c r="B1099" s="216"/>
      <c r="C1099" s="216"/>
      <c r="D1099" s="172">
        <v>0</v>
      </c>
      <c r="E1099" s="227"/>
      <c r="F1099" s="228"/>
      <c r="G1099" s="226"/>
    </row>
    <row r="1100" ht="24.95" customHeight="true" spans="1:7">
      <c r="A1100" s="215" t="s">
        <v>322</v>
      </c>
      <c r="B1100" s="216"/>
      <c r="C1100" s="216"/>
      <c r="D1100" s="172">
        <v>0</v>
      </c>
      <c r="E1100" s="227"/>
      <c r="F1100" s="228"/>
      <c r="G1100" s="226"/>
    </row>
    <row r="1101" ht="24.95" customHeight="true" spans="1:7">
      <c r="A1101" s="215" t="s">
        <v>323</v>
      </c>
      <c r="B1101" s="216"/>
      <c r="C1101" s="216"/>
      <c r="D1101" s="172">
        <v>0</v>
      </c>
      <c r="E1101" s="227"/>
      <c r="F1101" s="228"/>
      <c r="G1101" s="226"/>
    </row>
    <row r="1102" ht="24.95" customHeight="true" spans="1:7">
      <c r="A1102" s="215" t="s">
        <v>1152</v>
      </c>
      <c r="B1102" s="222"/>
      <c r="C1102" s="222"/>
      <c r="D1102" s="172">
        <v>0</v>
      </c>
      <c r="E1102" s="224"/>
      <c r="F1102" s="228"/>
      <c r="G1102" s="226"/>
    </row>
    <row r="1103" ht="24.95" customHeight="true" spans="1:7">
      <c r="A1103" s="215" t="s">
        <v>1153</v>
      </c>
      <c r="B1103" s="216"/>
      <c r="C1103" s="216">
        <v>361.56</v>
      </c>
      <c r="D1103" s="172">
        <v>362</v>
      </c>
      <c r="E1103" s="227">
        <v>100.121694877752</v>
      </c>
      <c r="F1103" s="228"/>
      <c r="G1103" s="226"/>
    </row>
    <row r="1104" ht="24.95" customHeight="true" spans="1:7">
      <c r="A1104" s="214" t="s">
        <v>1154</v>
      </c>
      <c r="B1104" s="213">
        <v>200</v>
      </c>
      <c r="C1104" s="213">
        <v>56.66</v>
      </c>
      <c r="D1104" s="213">
        <v>57</v>
      </c>
      <c r="E1104" s="225">
        <v>100.600070596541</v>
      </c>
      <c r="F1104" s="229"/>
      <c r="G1104" s="226"/>
    </row>
    <row r="1105" ht="24.95" customHeight="true" spans="1:7">
      <c r="A1105" s="215" t="s">
        <v>1155</v>
      </c>
      <c r="B1105" s="216">
        <v>0</v>
      </c>
      <c r="C1105" s="216"/>
      <c r="D1105" s="172">
        <v>0</v>
      </c>
      <c r="E1105" s="227"/>
      <c r="F1105" s="228"/>
      <c r="G1105" s="226"/>
    </row>
    <row r="1106" ht="24.95" customHeight="true" spans="1:7">
      <c r="A1106" s="215" t="s">
        <v>1156</v>
      </c>
      <c r="B1106" s="216">
        <v>200</v>
      </c>
      <c r="C1106" s="216">
        <v>56.66</v>
      </c>
      <c r="D1106" s="172">
        <v>57</v>
      </c>
      <c r="E1106" s="227">
        <v>100.600070596541</v>
      </c>
      <c r="F1106" s="228"/>
      <c r="G1106" s="226"/>
    </row>
    <row r="1107" ht="24.95" customHeight="true" spans="1:7">
      <c r="A1107" s="214" t="s">
        <v>1157</v>
      </c>
      <c r="B1107" s="213">
        <v>708</v>
      </c>
      <c r="C1107" s="213">
        <v>630.35</v>
      </c>
      <c r="D1107" s="213">
        <v>1757</v>
      </c>
      <c r="E1107" s="225">
        <v>278.734036646308</v>
      </c>
      <c r="F1107" s="225">
        <v>47.8616180877145</v>
      </c>
      <c r="G1107" s="226"/>
    </row>
    <row r="1108" ht="24.95" customHeight="true" spans="1:7">
      <c r="A1108" s="214" t="s">
        <v>1158</v>
      </c>
      <c r="B1108" s="213">
        <v>198</v>
      </c>
      <c r="C1108" s="213">
        <v>200.18</v>
      </c>
      <c r="D1108" s="213">
        <v>207</v>
      </c>
      <c r="E1108" s="225">
        <v>103.406933759616</v>
      </c>
      <c r="F1108" s="229"/>
      <c r="G1108" s="226"/>
    </row>
    <row r="1109" ht="24.95" customHeight="true" spans="1:7">
      <c r="A1109" s="215" t="s">
        <v>321</v>
      </c>
      <c r="B1109" s="216">
        <v>102</v>
      </c>
      <c r="C1109" s="216">
        <v>131.38</v>
      </c>
      <c r="D1109" s="172">
        <v>138</v>
      </c>
      <c r="E1109" s="227">
        <v>105.038818693865</v>
      </c>
      <c r="F1109" s="228"/>
      <c r="G1109" s="226"/>
    </row>
    <row r="1110" ht="24.95" customHeight="true" spans="1:7">
      <c r="A1110" s="215" t="s">
        <v>322</v>
      </c>
      <c r="B1110" s="216"/>
      <c r="C1110" s="216">
        <v>5.16</v>
      </c>
      <c r="D1110" s="172">
        <v>5</v>
      </c>
      <c r="E1110" s="227">
        <v>96.8992248062015</v>
      </c>
      <c r="F1110" s="228"/>
      <c r="G1110" s="226"/>
    </row>
    <row r="1111" ht="24.95" customHeight="true" spans="1:7">
      <c r="A1111" s="215" t="s">
        <v>323</v>
      </c>
      <c r="B1111" s="222">
        <v>0</v>
      </c>
      <c r="C1111" s="222"/>
      <c r="D1111" s="172">
        <v>0</v>
      </c>
      <c r="E1111" s="224"/>
      <c r="F1111" s="228"/>
      <c r="G1111" s="226"/>
    </row>
    <row r="1112" ht="24.95" customHeight="true" spans="1:7">
      <c r="A1112" s="215" t="s">
        <v>1159</v>
      </c>
      <c r="B1112" s="222">
        <v>0</v>
      </c>
      <c r="C1112" s="222"/>
      <c r="D1112" s="172">
        <v>0</v>
      </c>
      <c r="E1112" s="224"/>
      <c r="F1112" s="228"/>
      <c r="G1112" s="226"/>
    </row>
    <row r="1113" ht="24.95" customHeight="true" spans="1:7">
      <c r="A1113" s="215" t="s">
        <v>330</v>
      </c>
      <c r="B1113" s="216">
        <v>71</v>
      </c>
      <c r="C1113" s="216">
        <v>63.64</v>
      </c>
      <c r="D1113" s="172">
        <v>64</v>
      </c>
      <c r="E1113" s="227">
        <v>100.565681961031</v>
      </c>
      <c r="F1113" s="228"/>
      <c r="G1113" s="226"/>
    </row>
    <row r="1114" ht="24.95" customHeight="true" spans="1:7">
      <c r="A1114" s="215" t="s">
        <v>1160</v>
      </c>
      <c r="B1114" s="216">
        <v>25</v>
      </c>
      <c r="C1114" s="216"/>
      <c r="D1114" s="172">
        <v>0</v>
      </c>
      <c r="E1114" s="227"/>
      <c r="F1114" s="228"/>
      <c r="G1114" s="226"/>
    </row>
    <row r="1115" ht="24.95" customHeight="true" spans="1:7">
      <c r="A1115" s="214" t="s">
        <v>1161</v>
      </c>
      <c r="B1115" s="213">
        <v>10</v>
      </c>
      <c r="C1115" s="213">
        <v>174.6</v>
      </c>
      <c r="D1115" s="213">
        <v>175</v>
      </c>
      <c r="E1115" s="225">
        <v>100.229095074456</v>
      </c>
      <c r="F1115" s="229"/>
      <c r="G1115" s="226"/>
    </row>
    <row r="1116" ht="24.95" customHeight="true" spans="1:7">
      <c r="A1116" s="215" t="s">
        <v>1162</v>
      </c>
      <c r="B1116" s="216">
        <v>0</v>
      </c>
      <c r="C1116" s="216"/>
      <c r="D1116" s="172">
        <v>0</v>
      </c>
      <c r="E1116" s="227"/>
      <c r="F1116" s="228"/>
      <c r="G1116" s="226"/>
    </row>
    <row r="1117" ht="24.95" customHeight="true" spans="1:7">
      <c r="A1117" s="215" t="s">
        <v>1163</v>
      </c>
      <c r="B1117" s="216">
        <v>0</v>
      </c>
      <c r="C1117" s="216"/>
      <c r="D1117" s="172">
        <v>0</v>
      </c>
      <c r="E1117" s="227"/>
      <c r="F1117" s="228"/>
      <c r="G1117" s="226"/>
    </row>
    <row r="1118" ht="24.95" customHeight="true" spans="1:7">
      <c r="A1118" s="215" t="s">
        <v>1164</v>
      </c>
      <c r="B1118" s="216">
        <v>0</v>
      </c>
      <c r="C1118" s="216"/>
      <c r="D1118" s="172">
        <v>0</v>
      </c>
      <c r="E1118" s="227"/>
      <c r="F1118" s="228"/>
      <c r="G1118" s="226"/>
    </row>
    <row r="1119" ht="24.95" customHeight="true" spans="1:7">
      <c r="A1119" s="215" t="s">
        <v>1165</v>
      </c>
      <c r="B1119" s="222">
        <v>10</v>
      </c>
      <c r="C1119" s="222">
        <v>10</v>
      </c>
      <c r="D1119" s="172">
        <v>10</v>
      </c>
      <c r="E1119" s="224">
        <v>100</v>
      </c>
      <c r="F1119" s="228"/>
      <c r="G1119" s="226"/>
    </row>
    <row r="1120" ht="24.95" customHeight="true" spans="1:7">
      <c r="A1120" s="215" t="s">
        <v>1166</v>
      </c>
      <c r="B1120" s="216">
        <v>0</v>
      </c>
      <c r="C1120" s="216"/>
      <c r="D1120" s="172">
        <v>0</v>
      </c>
      <c r="E1120" s="227"/>
      <c r="F1120" s="228"/>
      <c r="G1120" s="226"/>
    </row>
    <row r="1121" ht="24.95" customHeight="true" spans="1:7">
      <c r="A1121" s="215" t="s">
        <v>1167</v>
      </c>
      <c r="B1121" s="216">
        <v>0</v>
      </c>
      <c r="C1121" s="216"/>
      <c r="D1121" s="172">
        <v>0</v>
      </c>
      <c r="E1121" s="227"/>
      <c r="F1121" s="228"/>
      <c r="G1121" s="226"/>
    </row>
    <row r="1122" ht="24.95" customHeight="true" spans="1:7">
      <c r="A1122" s="215" t="s">
        <v>1168</v>
      </c>
      <c r="B1122" s="216">
        <v>0</v>
      </c>
      <c r="C1122" s="216"/>
      <c r="D1122" s="172">
        <v>0</v>
      </c>
      <c r="E1122" s="227"/>
      <c r="F1122" s="228"/>
      <c r="G1122" s="226"/>
    </row>
    <row r="1123" ht="24.95" customHeight="true" spans="1:7">
      <c r="A1123" s="215" t="s">
        <v>1169</v>
      </c>
      <c r="B1123" s="216">
        <v>0</v>
      </c>
      <c r="C1123" s="216"/>
      <c r="D1123" s="172">
        <v>0</v>
      </c>
      <c r="E1123" s="227"/>
      <c r="F1123" s="228"/>
      <c r="G1123" s="226"/>
    </row>
    <row r="1124" ht="24.95" customHeight="true" spans="1:7">
      <c r="A1124" s="215" t="s">
        <v>1170</v>
      </c>
      <c r="B1124" s="216">
        <v>0</v>
      </c>
      <c r="C1124" s="216">
        <v>164.6</v>
      </c>
      <c r="D1124" s="172">
        <v>165</v>
      </c>
      <c r="E1124" s="227">
        <v>100.243013365735</v>
      </c>
      <c r="F1124" s="228"/>
      <c r="G1124" s="226"/>
    </row>
    <row r="1125" ht="24.95" customHeight="true" spans="1:7">
      <c r="A1125" s="214" t="s">
        <v>1171</v>
      </c>
      <c r="B1125" s="213">
        <v>0</v>
      </c>
      <c r="C1125" s="213"/>
      <c r="D1125" s="213">
        <v>1119</v>
      </c>
      <c r="E1125" s="225"/>
      <c r="F1125" s="229"/>
      <c r="G1125" s="226"/>
    </row>
    <row r="1126" ht="24.95" customHeight="true" spans="1:7">
      <c r="A1126" s="215" t="s">
        <v>1172</v>
      </c>
      <c r="B1126" s="216"/>
      <c r="C1126" s="216"/>
      <c r="D1126" s="172">
        <v>0</v>
      </c>
      <c r="E1126" s="227"/>
      <c r="F1126" s="228"/>
      <c r="G1126" s="226"/>
    </row>
    <row r="1127" ht="24.95" customHeight="true" spans="1:7">
      <c r="A1127" s="215" t="s">
        <v>1173</v>
      </c>
      <c r="B1127" s="216"/>
      <c r="C1127" s="216"/>
      <c r="D1127" s="172">
        <v>0</v>
      </c>
      <c r="E1127" s="227"/>
      <c r="F1127" s="228"/>
      <c r="G1127" s="226"/>
    </row>
    <row r="1128" ht="24.95" customHeight="true" spans="1:7">
      <c r="A1128" s="215" t="s">
        <v>1174</v>
      </c>
      <c r="B1128" s="216"/>
      <c r="C1128" s="216"/>
      <c r="D1128" s="172">
        <v>0</v>
      </c>
      <c r="E1128" s="227"/>
      <c r="F1128" s="228"/>
      <c r="G1128" s="226"/>
    </row>
    <row r="1129" ht="24.95" customHeight="true" spans="1:7">
      <c r="A1129" s="215" t="s">
        <v>1175</v>
      </c>
      <c r="B1129" s="222"/>
      <c r="C1129" s="222"/>
      <c r="D1129" s="172">
        <v>0</v>
      </c>
      <c r="E1129" s="224"/>
      <c r="F1129" s="228"/>
      <c r="G1129" s="226"/>
    </row>
    <row r="1130" ht="24.95" customHeight="true" spans="1:7">
      <c r="A1130" s="215" t="s">
        <v>1176</v>
      </c>
      <c r="B1130" s="216">
        <v>0</v>
      </c>
      <c r="C1130" s="216"/>
      <c r="D1130" s="172">
        <v>1119</v>
      </c>
      <c r="E1130" s="227"/>
      <c r="F1130" s="228"/>
      <c r="G1130" s="226"/>
    </row>
    <row r="1131" ht="24.95" customHeight="true" spans="1:7">
      <c r="A1131" s="214" t="s">
        <v>1177</v>
      </c>
      <c r="B1131" s="213">
        <v>0</v>
      </c>
      <c r="C1131" s="213"/>
      <c r="D1131" s="213">
        <v>0</v>
      </c>
      <c r="E1131" s="225"/>
      <c r="F1131" s="229"/>
      <c r="G1131" s="226"/>
    </row>
    <row r="1132" ht="24.95" customHeight="true" spans="1:7">
      <c r="A1132" s="215" t="s">
        <v>1178</v>
      </c>
      <c r="B1132" s="216">
        <v>0</v>
      </c>
      <c r="C1132" s="216"/>
      <c r="D1132" s="172">
        <v>0</v>
      </c>
      <c r="E1132" s="227"/>
      <c r="F1132" s="228"/>
      <c r="G1132" s="226"/>
    </row>
    <row r="1133" ht="24.95" customHeight="true" spans="1:7">
      <c r="A1133" s="215" t="s">
        <v>1179</v>
      </c>
      <c r="B1133" s="216">
        <v>0</v>
      </c>
      <c r="C1133" s="216"/>
      <c r="D1133" s="172">
        <v>0</v>
      </c>
      <c r="E1133" s="227"/>
      <c r="F1133" s="228"/>
      <c r="G1133" s="226"/>
    </row>
    <row r="1134" ht="24.95" customHeight="true" spans="1:7">
      <c r="A1134" s="214" t="s">
        <v>1180</v>
      </c>
      <c r="B1134" s="213">
        <v>500</v>
      </c>
      <c r="C1134" s="213">
        <v>255.57</v>
      </c>
      <c r="D1134" s="213">
        <v>256</v>
      </c>
      <c r="E1134" s="225">
        <v>100.168251359706</v>
      </c>
      <c r="F1134" s="229"/>
      <c r="G1134" s="226"/>
    </row>
    <row r="1135" ht="24.95" customHeight="true" spans="1:7">
      <c r="A1135" s="215" t="s">
        <v>1181</v>
      </c>
      <c r="B1135" s="222"/>
      <c r="C1135" s="222"/>
      <c r="D1135" s="172">
        <v>0</v>
      </c>
      <c r="E1135" s="224"/>
      <c r="F1135" s="228"/>
      <c r="G1135" s="226"/>
    </row>
    <row r="1136" ht="24.95" customHeight="true" spans="1:7">
      <c r="A1136" s="215" t="s">
        <v>1182</v>
      </c>
      <c r="B1136" s="216">
        <v>500</v>
      </c>
      <c r="C1136" s="216">
        <v>255.57</v>
      </c>
      <c r="D1136" s="172">
        <v>256</v>
      </c>
      <c r="E1136" s="227">
        <v>100.168251359706</v>
      </c>
      <c r="F1136" s="228"/>
      <c r="G1136" s="226"/>
    </row>
    <row r="1137" ht="24.95" customHeight="true" spans="1:7">
      <c r="A1137" s="214" t="s">
        <v>1183</v>
      </c>
      <c r="B1137" s="213">
        <v>0</v>
      </c>
      <c r="C1137" s="213"/>
      <c r="D1137" s="213">
        <v>0</v>
      </c>
      <c r="E1137" s="225"/>
      <c r="F1137" s="225"/>
      <c r="G1137" s="226"/>
    </row>
    <row r="1138" ht="24.95" customHeight="true" spans="1:7">
      <c r="A1138" s="214" t="s">
        <v>1184</v>
      </c>
      <c r="B1138" s="222"/>
      <c r="C1138" s="222"/>
      <c r="D1138" s="213">
        <v>0</v>
      </c>
      <c r="E1138" s="224"/>
      <c r="F1138" s="229"/>
      <c r="G1138" s="226"/>
    </row>
    <row r="1139" ht="24.95" customHeight="true" spans="1:7">
      <c r="A1139" s="214" t="s">
        <v>1185</v>
      </c>
      <c r="B1139" s="222"/>
      <c r="C1139" s="222"/>
      <c r="D1139" s="213">
        <v>0</v>
      </c>
      <c r="E1139" s="224"/>
      <c r="F1139" s="229"/>
      <c r="G1139" s="226"/>
    </row>
    <row r="1140" ht="24.95" customHeight="true" spans="1:7">
      <c r="A1140" s="214" t="s">
        <v>1186</v>
      </c>
      <c r="B1140" s="222">
        <v>0</v>
      </c>
      <c r="C1140" s="222"/>
      <c r="D1140" s="213">
        <v>0</v>
      </c>
      <c r="E1140" s="224"/>
      <c r="F1140" s="229"/>
      <c r="G1140" s="226"/>
    </row>
    <row r="1141" ht="24.95" customHeight="true" spans="1:7">
      <c r="A1141" s="214" t="s">
        <v>1187</v>
      </c>
      <c r="B1141" s="222">
        <v>0</v>
      </c>
      <c r="C1141" s="222"/>
      <c r="D1141" s="213">
        <v>0</v>
      </c>
      <c r="E1141" s="224"/>
      <c r="F1141" s="229"/>
      <c r="G1141" s="226"/>
    </row>
    <row r="1142" ht="24.95" customHeight="true" spans="1:7">
      <c r="A1142" s="214" t="s">
        <v>1188</v>
      </c>
      <c r="B1142" s="222">
        <v>0</v>
      </c>
      <c r="C1142" s="222"/>
      <c r="D1142" s="213">
        <v>0</v>
      </c>
      <c r="E1142" s="224"/>
      <c r="F1142" s="229"/>
      <c r="G1142" s="226"/>
    </row>
    <row r="1143" ht="24.95" customHeight="true" spans="1:7">
      <c r="A1143" s="214" t="s">
        <v>1189</v>
      </c>
      <c r="B1143" s="222">
        <v>0</v>
      </c>
      <c r="C1143" s="222"/>
      <c r="D1143" s="213">
        <v>0</v>
      </c>
      <c r="E1143" s="224"/>
      <c r="F1143" s="229"/>
      <c r="G1143" s="226"/>
    </row>
    <row r="1144" ht="24.95" customHeight="true" spans="1:7">
      <c r="A1144" s="214" t="s">
        <v>1190</v>
      </c>
      <c r="B1144" s="222">
        <v>0</v>
      </c>
      <c r="C1144" s="222"/>
      <c r="D1144" s="213">
        <v>0</v>
      </c>
      <c r="E1144" s="224"/>
      <c r="F1144" s="229"/>
      <c r="G1144" s="226"/>
    </row>
    <row r="1145" ht="24.95" customHeight="true" spans="1:7">
      <c r="A1145" s="214" t="s">
        <v>1191</v>
      </c>
      <c r="B1145" s="222">
        <v>0</v>
      </c>
      <c r="C1145" s="222"/>
      <c r="D1145" s="213">
        <v>0</v>
      </c>
      <c r="E1145" s="224"/>
      <c r="F1145" s="229"/>
      <c r="G1145" s="226"/>
    </row>
    <row r="1146" ht="24.95" customHeight="true" spans="1:7">
      <c r="A1146" s="214" t="s">
        <v>1192</v>
      </c>
      <c r="B1146" s="222">
        <v>0</v>
      </c>
      <c r="C1146" s="222"/>
      <c r="D1146" s="213">
        <v>0</v>
      </c>
      <c r="E1146" s="224"/>
      <c r="F1146" s="229"/>
      <c r="G1146" s="226"/>
    </row>
    <row r="1147" ht="24.95" customHeight="true" spans="1:7">
      <c r="A1147" s="214" t="s">
        <v>1193</v>
      </c>
      <c r="B1147" s="213">
        <v>7372</v>
      </c>
      <c r="C1147" s="213">
        <v>5990.09</v>
      </c>
      <c r="D1147" s="213">
        <v>6183</v>
      </c>
      <c r="E1147" s="225">
        <v>103.220485835772</v>
      </c>
      <c r="F1147" s="225">
        <v>134.852780806979</v>
      </c>
      <c r="G1147" s="226"/>
    </row>
    <row r="1148" ht="24.95" customHeight="true" spans="1:7">
      <c r="A1148" s="214" t="s">
        <v>1194</v>
      </c>
      <c r="B1148" s="213">
        <v>6594</v>
      </c>
      <c r="C1148" s="213">
        <v>5151.37</v>
      </c>
      <c r="D1148" s="213">
        <v>5322</v>
      </c>
      <c r="E1148" s="225">
        <v>103.312322741329</v>
      </c>
      <c r="F1148" s="229"/>
      <c r="G1148" s="226"/>
    </row>
    <row r="1149" ht="24.95" customHeight="true" spans="1:7">
      <c r="A1149" s="215" t="s">
        <v>321</v>
      </c>
      <c r="B1149" s="222">
        <v>2811</v>
      </c>
      <c r="C1149" s="222">
        <v>2069.41</v>
      </c>
      <c r="D1149" s="172">
        <v>2220</v>
      </c>
      <c r="E1149" s="224">
        <v>107.276953334525</v>
      </c>
      <c r="F1149" s="228"/>
      <c r="G1149" s="226"/>
    </row>
    <row r="1150" ht="24.95" customHeight="true" spans="1:7">
      <c r="A1150" s="215" t="s">
        <v>322</v>
      </c>
      <c r="B1150" s="222">
        <v>0</v>
      </c>
      <c r="C1150" s="222"/>
      <c r="D1150" s="172">
        <v>0</v>
      </c>
      <c r="E1150" s="224"/>
      <c r="F1150" s="228"/>
      <c r="G1150" s="226"/>
    </row>
    <row r="1151" ht="24.95" customHeight="true" spans="1:7">
      <c r="A1151" s="215" t="s">
        <v>323</v>
      </c>
      <c r="B1151" s="222">
        <v>0</v>
      </c>
      <c r="C1151" s="222"/>
      <c r="D1151" s="172">
        <v>0</v>
      </c>
      <c r="E1151" s="224"/>
      <c r="F1151" s="228"/>
      <c r="G1151" s="226"/>
    </row>
    <row r="1152" ht="24.95" customHeight="true" spans="1:7">
      <c r="A1152" s="215" t="s">
        <v>1195</v>
      </c>
      <c r="B1152" s="216">
        <v>300</v>
      </c>
      <c r="C1152" s="216">
        <v>260</v>
      </c>
      <c r="D1152" s="172">
        <v>260</v>
      </c>
      <c r="E1152" s="227">
        <v>100</v>
      </c>
      <c r="F1152" s="228"/>
      <c r="G1152" s="226"/>
    </row>
    <row r="1153" ht="24.95" customHeight="true" spans="1:7">
      <c r="A1153" s="215" t="s">
        <v>1196</v>
      </c>
      <c r="B1153" s="216">
        <v>105</v>
      </c>
      <c r="C1153" s="216">
        <v>132.67</v>
      </c>
      <c r="D1153" s="172">
        <v>133</v>
      </c>
      <c r="E1153" s="227">
        <v>100.248737468908</v>
      </c>
      <c r="F1153" s="228"/>
      <c r="G1153" s="226"/>
    </row>
    <row r="1154" ht="24.95" customHeight="true" spans="1:7">
      <c r="A1154" s="215" t="s">
        <v>1197</v>
      </c>
      <c r="B1154" s="216">
        <v>0</v>
      </c>
      <c r="C1154" s="216"/>
      <c r="D1154" s="172">
        <v>0</v>
      </c>
      <c r="E1154" s="227"/>
      <c r="F1154" s="228"/>
      <c r="G1154" s="226"/>
    </row>
    <row r="1155" ht="24.95" customHeight="true" spans="1:7">
      <c r="A1155" s="215" t="s">
        <v>1198</v>
      </c>
      <c r="B1155" s="216">
        <v>0</v>
      </c>
      <c r="C1155" s="216"/>
      <c r="D1155" s="172">
        <v>0</v>
      </c>
      <c r="E1155" s="227"/>
      <c r="F1155" s="228"/>
      <c r="G1155" s="226"/>
    </row>
    <row r="1156" ht="24.95" customHeight="true" spans="1:7">
      <c r="A1156" s="215" t="s">
        <v>1199</v>
      </c>
      <c r="B1156" s="216">
        <v>60</v>
      </c>
      <c r="C1156" s="216">
        <v>12.5</v>
      </c>
      <c r="D1156" s="172">
        <v>13</v>
      </c>
      <c r="E1156" s="227">
        <v>104</v>
      </c>
      <c r="F1156" s="228"/>
      <c r="G1156" s="226"/>
    </row>
    <row r="1157" ht="24.95" customHeight="true" spans="1:7">
      <c r="A1157" s="215" t="s">
        <v>1200</v>
      </c>
      <c r="B1157" s="216">
        <v>0</v>
      </c>
      <c r="C1157" s="216"/>
      <c r="D1157" s="172">
        <v>0</v>
      </c>
      <c r="E1157" s="227"/>
      <c r="F1157" s="228"/>
      <c r="G1157" s="226"/>
    </row>
    <row r="1158" ht="24.95" customHeight="true" spans="1:7">
      <c r="A1158" s="215" t="s">
        <v>1201</v>
      </c>
      <c r="B1158" s="216">
        <v>0</v>
      </c>
      <c r="C1158" s="216"/>
      <c r="D1158" s="172">
        <v>0</v>
      </c>
      <c r="E1158" s="227"/>
      <c r="F1158" s="228"/>
      <c r="G1158" s="226"/>
    </row>
    <row r="1159" ht="24.95" customHeight="true" spans="1:7">
      <c r="A1159" s="215" t="s">
        <v>1202</v>
      </c>
      <c r="B1159" s="216">
        <v>70</v>
      </c>
      <c r="C1159" s="216">
        <v>21</v>
      </c>
      <c r="D1159" s="172">
        <v>21</v>
      </c>
      <c r="E1159" s="227">
        <v>100</v>
      </c>
      <c r="F1159" s="228"/>
      <c r="G1159" s="226"/>
    </row>
    <row r="1160" ht="24.95" customHeight="true" spans="1:7">
      <c r="A1160" s="215" t="s">
        <v>1203</v>
      </c>
      <c r="B1160" s="216">
        <v>0</v>
      </c>
      <c r="C1160" s="216"/>
      <c r="D1160" s="172">
        <v>0</v>
      </c>
      <c r="E1160" s="227"/>
      <c r="F1160" s="228"/>
      <c r="G1160" s="226"/>
    </row>
    <row r="1161" ht="24.95" customHeight="true" spans="1:7">
      <c r="A1161" s="215" t="s">
        <v>1204</v>
      </c>
      <c r="B1161" s="216">
        <v>0</v>
      </c>
      <c r="C1161" s="216"/>
      <c r="D1161" s="172">
        <v>0</v>
      </c>
      <c r="E1161" s="227"/>
      <c r="F1161" s="228"/>
      <c r="G1161" s="226"/>
    </row>
    <row r="1162" ht="24.95" customHeight="true" spans="1:7">
      <c r="A1162" s="215" t="s">
        <v>1205</v>
      </c>
      <c r="B1162" s="216">
        <v>0</v>
      </c>
      <c r="C1162" s="216"/>
      <c r="D1162" s="172">
        <v>0</v>
      </c>
      <c r="E1162" s="227"/>
      <c r="F1162" s="228"/>
      <c r="G1162" s="226"/>
    </row>
    <row r="1163" ht="24.95" customHeight="true" spans="1:7">
      <c r="A1163" s="215" t="s">
        <v>1206</v>
      </c>
      <c r="B1163" s="216">
        <v>0</v>
      </c>
      <c r="C1163" s="216"/>
      <c r="D1163" s="172">
        <v>0</v>
      </c>
      <c r="E1163" s="227"/>
      <c r="F1163" s="228"/>
      <c r="G1163" s="226"/>
    </row>
    <row r="1164" ht="24.95" customHeight="true" spans="1:7">
      <c r="A1164" s="215" t="s">
        <v>1207</v>
      </c>
      <c r="B1164" s="216">
        <v>0</v>
      </c>
      <c r="C1164" s="216"/>
      <c r="D1164" s="172">
        <v>0</v>
      </c>
      <c r="E1164" s="227"/>
      <c r="F1164" s="228"/>
      <c r="G1164" s="226"/>
    </row>
    <row r="1165" ht="24.95" customHeight="true" spans="1:7">
      <c r="A1165" s="215" t="s">
        <v>1208</v>
      </c>
      <c r="B1165" s="216">
        <v>0</v>
      </c>
      <c r="C1165" s="216"/>
      <c r="D1165" s="172">
        <v>0</v>
      </c>
      <c r="E1165" s="227"/>
      <c r="F1165" s="228"/>
      <c r="G1165" s="226"/>
    </row>
    <row r="1166" ht="24.95" customHeight="true" spans="1:7">
      <c r="A1166" s="215" t="s">
        <v>1209</v>
      </c>
      <c r="B1166" s="216">
        <v>0</v>
      </c>
      <c r="C1166" s="216"/>
      <c r="D1166" s="172">
        <v>0</v>
      </c>
      <c r="E1166" s="227"/>
      <c r="F1166" s="228"/>
      <c r="G1166" s="226"/>
    </row>
    <row r="1167" ht="24.95" customHeight="true" spans="1:7">
      <c r="A1167" s="215" t="s">
        <v>1210</v>
      </c>
      <c r="B1167" s="216">
        <v>0</v>
      </c>
      <c r="C1167" s="216"/>
      <c r="D1167" s="172">
        <v>0</v>
      </c>
      <c r="E1167" s="227"/>
      <c r="F1167" s="228"/>
      <c r="G1167" s="226"/>
    </row>
    <row r="1168" ht="24.95" customHeight="true" spans="1:7">
      <c r="A1168" s="215" t="s">
        <v>1211</v>
      </c>
      <c r="B1168" s="216">
        <v>0</v>
      </c>
      <c r="C1168" s="216"/>
      <c r="D1168" s="172">
        <v>0</v>
      </c>
      <c r="E1168" s="227"/>
      <c r="F1168" s="228"/>
      <c r="G1168" s="226"/>
    </row>
    <row r="1169" ht="24.95" customHeight="true" spans="1:7">
      <c r="A1169" s="215" t="s">
        <v>1212</v>
      </c>
      <c r="B1169" s="216">
        <v>0</v>
      </c>
      <c r="C1169" s="216"/>
      <c r="D1169" s="172">
        <v>0</v>
      </c>
      <c r="E1169" s="227"/>
      <c r="F1169" s="228"/>
      <c r="G1169" s="226"/>
    </row>
    <row r="1170" ht="24.95" customHeight="true" spans="1:7">
      <c r="A1170" s="215" t="s">
        <v>1213</v>
      </c>
      <c r="B1170" s="216">
        <v>0</v>
      </c>
      <c r="C1170" s="216"/>
      <c r="D1170" s="172">
        <v>0</v>
      </c>
      <c r="E1170" s="227"/>
      <c r="F1170" s="228"/>
      <c r="G1170" s="226"/>
    </row>
    <row r="1171" ht="24.95" customHeight="true" spans="1:7">
      <c r="A1171" s="215" t="s">
        <v>1214</v>
      </c>
      <c r="B1171" s="216">
        <v>0</v>
      </c>
      <c r="C1171" s="216"/>
      <c r="D1171" s="172">
        <v>0</v>
      </c>
      <c r="E1171" s="227"/>
      <c r="F1171" s="228"/>
      <c r="G1171" s="226"/>
    </row>
    <row r="1172" ht="24.95" customHeight="true" spans="1:7">
      <c r="A1172" s="215" t="s">
        <v>1215</v>
      </c>
      <c r="B1172" s="216">
        <v>40</v>
      </c>
      <c r="C1172" s="216"/>
      <c r="D1172" s="172">
        <v>0</v>
      </c>
      <c r="E1172" s="227"/>
      <c r="F1172" s="228"/>
      <c r="G1172" s="226"/>
    </row>
    <row r="1173" ht="24.95" customHeight="true" spans="1:7">
      <c r="A1173" s="215" t="s">
        <v>330</v>
      </c>
      <c r="B1173" s="216">
        <v>3150</v>
      </c>
      <c r="C1173" s="216">
        <v>2620.78</v>
      </c>
      <c r="D1173" s="172">
        <v>2640</v>
      </c>
      <c r="E1173" s="227">
        <v>100.733369454895</v>
      </c>
      <c r="F1173" s="228"/>
      <c r="G1173" s="226"/>
    </row>
    <row r="1174" ht="24.95" customHeight="true" spans="1:7">
      <c r="A1174" s="215" t="s">
        <v>1216</v>
      </c>
      <c r="B1174" s="216">
        <v>58</v>
      </c>
      <c r="C1174" s="216">
        <v>35</v>
      </c>
      <c r="D1174" s="172">
        <v>35</v>
      </c>
      <c r="E1174" s="227">
        <v>100</v>
      </c>
      <c r="F1174" s="228"/>
      <c r="G1174" s="226"/>
    </row>
    <row r="1175" ht="24.95" customHeight="true" spans="1:7">
      <c r="A1175" s="214" t="s">
        <v>1217</v>
      </c>
      <c r="B1175" s="213">
        <v>778</v>
      </c>
      <c r="C1175" s="213">
        <v>838.73</v>
      </c>
      <c r="D1175" s="213">
        <v>861</v>
      </c>
      <c r="E1175" s="225">
        <v>102.655204893112</v>
      </c>
      <c r="F1175" s="229"/>
      <c r="G1175" s="226"/>
    </row>
    <row r="1176" ht="24.95" customHeight="true" spans="1:7">
      <c r="A1176" s="215" t="s">
        <v>321</v>
      </c>
      <c r="B1176" s="216">
        <v>86</v>
      </c>
      <c r="C1176" s="216"/>
      <c r="D1176" s="172">
        <v>0</v>
      </c>
      <c r="E1176" s="227"/>
      <c r="F1176" s="228"/>
      <c r="G1176" s="226"/>
    </row>
    <row r="1177" ht="24.95" customHeight="true" spans="1:7">
      <c r="A1177" s="215" t="s">
        <v>322</v>
      </c>
      <c r="B1177" s="216"/>
      <c r="C1177" s="216"/>
      <c r="D1177" s="172">
        <v>0</v>
      </c>
      <c r="E1177" s="227"/>
      <c r="F1177" s="228"/>
      <c r="G1177" s="226"/>
    </row>
    <row r="1178" ht="24.95" customHeight="true" spans="1:7">
      <c r="A1178" s="215" t="s">
        <v>323</v>
      </c>
      <c r="B1178" s="216">
        <v>0</v>
      </c>
      <c r="C1178" s="216"/>
      <c r="D1178" s="172">
        <v>0</v>
      </c>
      <c r="E1178" s="227"/>
      <c r="F1178" s="228"/>
      <c r="G1178" s="226"/>
    </row>
    <row r="1179" ht="24.95" customHeight="true" spans="1:7">
      <c r="A1179" s="215" t="s">
        <v>1218</v>
      </c>
      <c r="B1179" s="222">
        <v>288</v>
      </c>
      <c r="C1179" s="222">
        <v>223.37</v>
      </c>
      <c r="D1179" s="172">
        <v>224</v>
      </c>
      <c r="E1179" s="224">
        <v>100.282043246631</v>
      </c>
      <c r="F1179" s="228"/>
      <c r="G1179" s="226"/>
    </row>
    <row r="1180" ht="24.95" customHeight="true" spans="1:7">
      <c r="A1180" s="215" t="s">
        <v>1219</v>
      </c>
      <c r="B1180" s="216">
        <v>0</v>
      </c>
      <c r="C1180" s="216"/>
      <c r="D1180" s="172">
        <v>0</v>
      </c>
      <c r="E1180" s="227"/>
      <c r="F1180" s="228"/>
      <c r="G1180" s="226"/>
    </row>
    <row r="1181" ht="24.95" customHeight="true" spans="1:7">
      <c r="A1181" s="215" t="s">
        <v>1220</v>
      </c>
      <c r="B1181" s="216">
        <v>0</v>
      </c>
      <c r="C1181" s="216"/>
      <c r="D1181" s="172">
        <v>0</v>
      </c>
      <c r="E1181" s="227"/>
      <c r="F1181" s="228"/>
      <c r="G1181" s="226"/>
    </row>
    <row r="1182" ht="24.95" customHeight="true" spans="1:7">
      <c r="A1182" s="215" t="s">
        <v>1221</v>
      </c>
      <c r="B1182" s="216">
        <v>0</v>
      </c>
      <c r="C1182" s="216"/>
      <c r="D1182" s="172">
        <v>0</v>
      </c>
      <c r="E1182" s="227"/>
      <c r="F1182" s="228"/>
      <c r="G1182" s="226"/>
    </row>
    <row r="1183" ht="24.95" customHeight="true" spans="1:7">
      <c r="A1183" s="215" t="s">
        <v>1222</v>
      </c>
      <c r="B1183" s="216">
        <v>385</v>
      </c>
      <c r="C1183" s="216">
        <v>596.35</v>
      </c>
      <c r="D1183" s="172">
        <v>618</v>
      </c>
      <c r="E1183" s="227">
        <v>103.630418378469</v>
      </c>
      <c r="F1183" s="228"/>
      <c r="G1183" s="226"/>
    </row>
    <row r="1184" ht="24.95" customHeight="true" spans="1:7">
      <c r="A1184" s="215" t="s">
        <v>1223</v>
      </c>
      <c r="B1184" s="216">
        <v>0</v>
      </c>
      <c r="C1184" s="216"/>
      <c r="D1184" s="172">
        <v>0</v>
      </c>
      <c r="E1184" s="227"/>
      <c r="F1184" s="228"/>
      <c r="G1184" s="226"/>
    </row>
    <row r="1185" ht="24.95" customHeight="true" spans="1:7">
      <c r="A1185" s="215" t="s">
        <v>1224</v>
      </c>
      <c r="B1185" s="216">
        <v>0</v>
      </c>
      <c r="C1185" s="216"/>
      <c r="D1185" s="172">
        <v>0</v>
      </c>
      <c r="E1185" s="227"/>
      <c r="F1185" s="228"/>
      <c r="G1185" s="226"/>
    </row>
    <row r="1186" ht="24.95" customHeight="true" spans="1:7">
      <c r="A1186" s="215" t="s">
        <v>1225</v>
      </c>
      <c r="B1186" s="216">
        <v>0</v>
      </c>
      <c r="C1186" s="216"/>
      <c r="D1186" s="172">
        <v>0</v>
      </c>
      <c r="E1186" s="227"/>
      <c r="F1186" s="228"/>
      <c r="G1186" s="226"/>
    </row>
    <row r="1187" ht="24.95" customHeight="true" spans="1:7">
      <c r="A1187" s="215" t="s">
        <v>1226</v>
      </c>
      <c r="B1187" s="216">
        <v>0</v>
      </c>
      <c r="C1187" s="216"/>
      <c r="D1187" s="172">
        <v>0</v>
      </c>
      <c r="E1187" s="227"/>
      <c r="F1187" s="228"/>
      <c r="G1187" s="226"/>
    </row>
    <row r="1188" ht="24.95" customHeight="true" spans="1:7">
      <c r="A1188" s="215" t="s">
        <v>1227</v>
      </c>
      <c r="B1188" s="216">
        <v>0</v>
      </c>
      <c r="C1188" s="216"/>
      <c r="D1188" s="172">
        <v>0</v>
      </c>
      <c r="E1188" s="227"/>
      <c r="F1188" s="228"/>
      <c r="G1188" s="226"/>
    </row>
    <row r="1189" ht="24.95" customHeight="true" spans="1:7">
      <c r="A1189" s="215" t="s">
        <v>1228</v>
      </c>
      <c r="B1189" s="216">
        <v>19</v>
      </c>
      <c r="C1189" s="216">
        <v>19</v>
      </c>
      <c r="D1189" s="172">
        <v>19</v>
      </c>
      <c r="E1189" s="227">
        <v>100</v>
      </c>
      <c r="F1189" s="228"/>
      <c r="G1189" s="226"/>
    </row>
    <row r="1190" ht="24.95" customHeight="true" spans="1:7">
      <c r="A1190" s="214" t="s">
        <v>1229</v>
      </c>
      <c r="B1190" s="213">
        <v>0</v>
      </c>
      <c r="C1190" s="213"/>
      <c r="D1190" s="213">
        <v>0</v>
      </c>
      <c r="E1190" s="225"/>
      <c r="F1190" s="229"/>
      <c r="G1190" s="226"/>
    </row>
    <row r="1191" ht="24.95" customHeight="true" spans="1:7">
      <c r="A1191" s="215" t="s">
        <v>1230</v>
      </c>
      <c r="B1191" s="216">
        <v>0</v>
      </c>
      <c r="C1191" s="216"/>
      <c r="D1191" s="172">
        <v>0</v>
      </c>
      <c r="E1191" s="227"/>
      <c r="F1191" s="228"/>
      <c r="G1191" s="226"/>
    </row>
    <row r="1192" ht="24.95" customHeight="true" spans="1:7">
      <c r="A1192" s="214" t="s">
        <v>1231</v>
      </c>
      <c r="B1192" s="213">
        <v>56581</v>
      </c>
      <c r="C1192" s="213">
        <v>43247</v>
      </c>
      <c r="D1192" s="213">
        <v>42973</v>
      </c>
      <c r="E1192" s="225">
        <v>99.3664300413901</v>
      </c>
      <c r="F1192" s="225">
        <v>186.247995492567</v>
      </c>
      <c r="G1192" s="226"/>
    </row>
    <row r="1193" ht="24.95" customHeight="true" spans="1:7">
      <c r="A1193" s="214" t="s">
        <v>1232</v>
      </c>
      <c r="B1193" s="213">
        <v>15100</v>
      </c>
      <c r="C1193" s="213">
        <v>25694.22</v>
      </c>
      <c r="D1193" s="213">
        <v>25785</v>
      </c>
      <c r="E1193" s="225">
        <v>100.353309032148</v>
      </c>
      <c r="F1193" s="229"/>
      <c r="G1193" s="226"/>
    </row>
    <row r="1194" ht="24.95" customHeight="true" spans="1:7">
      <c r="A1194" s="215" t="s">
        <v>1233</v>
      </c>
      <c r="B1194" s="222">
        <v>0</v>
      </c>
      <c r="C1194" s="222"/>
      <c r="D1194" s="172">
        <v>0</v>
      </c>
      <c r="E1194" s="224"/>
      <c r="F1194" s="228"/>
      <c r="G1194" s="226"/>
    </row>
    <row r="1195" ht="24.95" customHeight="true" spans="1:7">
      <c r="A1195" s="215" t="s">
        <v>1234</v>
      </c>
      <c r="B1195" s="216">
        <v>0</v>
      </c>
      <c r="C1195" s="216"/>
      <c r="D1195" s="172">
        <v>0</v>
      </c>
      <c r="E1195" s="227"/>
      <c r="F1195" s="228"/>
      <c r="G1195" s="226"/>
    </row>
    <row r="1196" ht="24.95" customHeight="true" spans="1:7">
      <c r="A1196" s="215" t="s">
        <v>1235</v>
      </c>
      <c r="B1196" s="222">
        <v>15100</v>
      </c>
      <c r="C1196" s="222">
        <v>25600.91</v>
      </c>
      <c r="D1196" s="172">
        <v>25601</v>
      </c>
      <c r="E1196" s="224">
        <v>100.000351550003</v>
      </c>
      <c r="F1196" s="228"/>
      <c r="G1196" s="226"/>
    </row>
    <row r="1197" ht="24.95" customHeight="true" spans="1:7">
      <c r="A1197" s="215" t="s">
        <v>1236</v>
      </c>
      <c r="B1197" s="222">
        <v>0</v>
      </c>
      <c r="C1197" s="222"/>
      <c r="D1197" s="172">
        <v>0</v>
      </c>
      <c r="E1197" s="224"/>
      <c r="F1197" s="228"/>
      <c r="G1197" s="226"/>
    </row>
    <row r="1198" ht="24.95" customHeight="true" spans="1:7">
      <c r="A1198" s="215" t="s">
        <v>1237</v>
      </c>
      <c r="B1198" s="216">
        <v>0</v>
      </c>
      <c r="C1198" s="216"/>
      <c r="D1198" s="172">
        <v>0</v>
      </c>
      <c r="E1198" s="227"/>
      <c r="F1198" s="228"/>
      <c r="G1198" s="226"/>
    </row>
    <row r="1199" ht="24.95" customHeight="true" spans="1:7">
      <c r="A1199" s="215" t="s">
        <v>1238</v>
      </c>
      <c r="B1199" s="216">
        <v>0</v>
      </c>
      <c r="C1199" s="216"/>
      <c r="D1199" s="172">
        <v>0</v>
      </c>
      <c r="E1199" s="227"/>
      <c r="F1199" s="228"/>
      <c r="G1199" s="226"/>
    </row>
    <row r="1200" ht="24.95" customHeight="true" spans="1:7">
      <c r="A1200" s="215" t="s">
        <v>1239</v>
      </c>
      <c r="B1200" s="216">
        <v>0</v>
      </c>
      <c r="C1200" s="216"/>
      <c r="D1200" s="172">
        <v>0</v>
      </c>
      <c r="E1200" s="227"/>
      <c r="F1200" s="228"/>
      <c r="G1200" s="226"/>
    </row>
    <row r="1201" ht="24.95" customHeight="true" spans="1:7">
      <c r="A1201" s="215" t="s">
        <v>1240</v>
      </c>
      <c r="B1201" s="216">
        <v>0</v>
      </c>
      <c r="C1201" s="216">
        <v>93.31</v>
      </c>
      <c r="D1201" s="172">
        <v>184</v>
      </c>
      <c r="E1201" s="227">
        <v>197.192155181653</v>
      </c>
      <c r="F1201" s="228"/>
      <c r="G1201" s="226"/>
    </row>
    <row r="1202" ht="24.95" customHeight="true" spans="1:7">
      <c r="A1202" s="215" t="s">
        <v>1241</v>
      </c>
      <c r="B1202" s="216">
        <v>0</v>
      </c>
      <c r="C1202" s="216"/>
      <c r="D1202" s="172">
        <v>0</v>
      </c>
      <c r="E1202" s="227"/>
      <c r="F1202" s="228"/>
      <c r="G1202" s="226"/>
    </row>
    <row r="1203" ht="24.95" customHeight="true" spans="1:7">
      <c r="A1203" s="215" t="s">
        <v>1242</v>
      </c>
      <c r="B1203" s="216">
        <v>0</v>
      </c>
      <c r="C1203" s="216"/>
      <c r="D1203" s="172">
        <v>0</v>
      </c>
      <c r="E1203" s="227"/>
      <c r="F1203" s="228"/>
      <c r="G1203" s="226"/>
    </row>
    <row r="1204" ht="24.95" customHeight="true" spans="1:7">
      <c r="A1204" s="214" t="s">
        <v>1243</v>
      </c>
      <c r="B1204" s="213">
        <v>33416</v>
      </c>
      <c r="C1204" s="213">
        <v>16429.06</v>
      </c>
      <c r="D1204" s="213">
        <v>16064</v>
      </c>
      <c r="E1204" s="225">
        <v>97.7779617336597</v>
      </c>
      <c r="F1204" s="229"/>
      <c r="G1204" s="226"/>
    </row>
    <row r="1205" ht="24.95" customHeight="true" spans="1:7">
      <c r="A1205" s="215" t="s">
        <v>1244</v>
      </c>
      <c r="B1205" s="216">
        <v>33416</v>
      </c>
      <c r="C1205" s="216">
        <v>16429.06</v>
      </c>
      <c r="D1205" s="172">
        <v>16064</v>
      </c>
      <c r="E1205" s="227">
        <v>97.7779617336597</v>
      </c>
      <c r="F1205" s="228"/>
      <c r="G1205" s="226"/>
    </row>
    <row r="1206" ht="24.95" customHeight="true" spans="1:7">
      <c r="A1206" s="215" t="s">
        <v>1245</v>
      </c>
      <c r="B1206" s="216">
        <v>0</v>
      </c>
      <c r="C1206" s="216"/>
      <c r="D1206" s="172">
        <v>0</v>
      </c>
      <c r="E1206" s="227"/>
      <c r="F1206" s="228"/>
      <c r="G1206" s="226"/>
    </row>
    <row r="1207" ht="24.95" customHeight="true" spans="1:7">
      <c r="A1207" s="215" t="s">
        <v>1246</v>
      </c>
      <c r="B1207" s="216">
        <v>0</v>
      </c>
      <c r="C1207" s="216"/>
      <c r="D1207" s="172">
        <v>0</v>
      </c>
      <c r="E1207" s="227"/>
      <c r="F1207" s="228"/>
      <c r="G1207" s="226"/>
    </row>
    <row r="1208" ht="24.95" customHeight="true" spans="1:7">
      <c r="A1208" s="214" t="s">
        <v>1247</v>
      </c>
      <c r="B1208" s="213">
        <v>8065</v>
      </c>
      <c r="C1208" s="213">
        <v>1123.72</v>
      </c>
      <c r="D1208" s="213">
        <v>1124</v>
      </c>
      <c r="E1208" s="225">
        <v>100.02491723917</v>
      </c>
      <c r="F1208" s="229"/>
      <c r="G1208" s="226"/>
    </row>
    <row r="1209" ht="24.95" customHeight="true" spans="1:7">
      <c r="A1209" s="215" t="s">
        <v>1248</v>
      </c>
      <c r="B1209" s="216">
        <v>0</v>
      </c>
      <c r="C1209" s="216"/>
      <c r="D1209" s="172">
        <v>0</v>
      </c>
      <c r="E1209" s="227"/>
      <c r="F1209" s="228"/>
      <c r="G1209" s="226"/>
    </row>
    <row r="1210" ht="24.95" customHeight="true" spans="1:7">
      <c r="A1210" s="215" t="s">
        <v>1249</v>
      </c>
      <c r="B1210" s="216">
        <v>8065</v>
      </c>
      <c r="C1210" s="216">
        <v>1123.72</v>
      </c>
      <c r="D1210" s="172">
        <v>1124</v>
      </c>
      <c r="E1210" s="227">
        <v>100.02491723917</v>
      </c>
      <c r="F1210" s="228"/>
      <c r="G1210" s="226"/>
    </row>
    <row r="1211" ht="24.95" customHeight="true" spans="1:7">
      <c r="A1211" s="215" t="s">
        <v>1250</v>
      </c>
      <c r="B1211" s="216">
        <v>0</v>
      </c>
      <c r="C1211" s="216"/>
      <c r="D1211" s="172">
        <v>0</v>
      </c>
      <c r="E1211" s="227"/>
      <c r="F1211" s="228"/>
      <c r="G1211" s="226"/>
    </row>
    <row r="1212" ht="24.95" customHeight="true" spans="1:7">
      <c r="A1212" s="214" t="s">
        <v>1251</v>
      </c>
      <c r="B1212" s="213">
        <v>120</v>
      </c>
      <c r="C1212" s="213">
        <v>112.8</v>
      </c>
      <c r="D1212" s="213">
        <v>113</v>
      </c>
      <c r="E1212" s="225">
        <v>100.177304964539</v>
      </c>
      <c r="F1212" s="225">
        <v>32.8488372093023</v>
      </c>
      <c r="G1212" s="226"/>
    </row>
    <row r="1213" ht="24.95" customHeight="true" spans="1:7">
      <c r="A1213" s="214" t="s">
        <v>1252</v>
      </c>
      <c r="B1213" s="213">
        <v>120</v>
      </c>
      <c r="C1213" s="213">
        <v>112.8</v>
      </c>
      <c r="D1213" s="213">
        <v>113</v>
      </c>
      <c r="E1213" s="225">
        <v>100.177304964539</v>
      </c>
      <c r="F1213" s="229"/>
      <c r="G1213" s="226"/>
    </row>
    <row r="1214" ht="24.95" customHeight="true" spans="1:7">
      <c r="A1214" s="215" t="s">
        <v>321</v>
      </c>
      <c r="B1214" s="216"/>
      <c r="C1214" s="216"/>
      <c r="D1214" s="172">
        <v>0</v>
      </c>
      <c r="E1214" s="227"/>
      <c r="F1214" s="228"/>
      <c r="G1214" s="226"/>
    </row>
    <row r="1215" ht="24.95" customHeight="true" spans="1:7">
      <c r="A1215" s="215" t="s">
        <v>322</v>
      </c>
      <c r="B1215" s="216"/>
      <c r="C1215" s="216"/>
      <c r="D1215" s="172">
        <v>0</v>
      </c>
      <c r="E1215" s="227"/>
      <c r="F1215" s="228"/>
      <c r="G1215" s="226"/>
    </row>
    <row r="1216" ht="24.95" customHeight="true" spans="1:7">
      <c r="A1216" s="215" t="s">
        <v>323</v>
      </c>
      <c r="B1216" s="222"/>
      <c r="C1216" s="222"/>
      <c r="D1216" s="172">
        <v>0</v>
      </c>
      <c r="E1216" s="224"/>
      <c r="F1216" s="228"/>
      <c r="G1216" s="226"/>
    </row>
    <row r="1217" ht="24.95" customHeight="true" spans="1:7">
      <c r="A1217" s="215" t="s">
        <v>1253</v>
      </c>
      <c r="B1217" s="222"/>
      <c r="C1217" s="222"/>
      <c r="D1217" s="172">
        <v>0</v>
      </c>
      <c r="E1217" s="224"/>
      <c r="F1217" s="228"/>
      <c r="G1217" s="226"/>
    </row>
    <row r="1218" ht="24.95" customHeight="true" spans="1:7">
      <c r="A1218" s="215" t="s">
        <v>1254</v>
      </c>
      <c r="B1218" s="216"/>
      <c r="C1218" s="216"/>
      <c r="D1218" s="172">
        <v>0</v>
      </c>
      <c r="E1218" s="227"/>
      <c r="F1218" s="228"/>
      <c r="G1218" s="226"/>
    </row>
    <row r="1219" ht="24.95" customHeight="true" spans="1:7">
      <c r="A1219" s="215" t="s">
        <v>1255</v>
      </c>
      <c r="B1219" s="216"/>
      <c r="C1219" s="216"/>
      <c r="D1219" s="172">
        <v>0</v>
      </c>
      <c r="E1219" s="227"/>
      <c r="F1219" s="228"/>
      <c r="G1219" s="226"/>
    </row>
    <row r="1220" ht="24.95" customHeight="true" spans="1:7">
      <c r="A1220" s="215" t="s">
        <v>1256</v>
      </c>
      <c r="B1220" s="216"/>
      <c r="C1220" s="216"/>
      <c r="D1220" s="172">
        <v>0</v>
      </c>
      <c r="E1220" s="227"/>
      <c r="F1220" s="228"/>
      <c r="G1220" s="226"/>
    </row>
    <row r="1221" ht="24.95" customHeight="true" spans="1:7">
      <c r="A1221" s="215" t="s">
        <v>1257</v>
      </c>
      <c r="B1221" s="216"/>
      <c r="C1221" s="216"/>
      <c r="D1221" s="172"/>
      <c r="E1221" s="227"/>
      <c r="F1221" s="228"/>
      <c r="G1221" s="226"/>
    </row>
    <row r="1222" ht="24.95" customHeight="true" spans="1:7">
      <c r="A1222" s="215" t="s">
        <v>1258</v>
      </c>
      <c r="B1222" s="216"/>
      <c r="C1222" s="216"/>
      <c r="D1222" s="172"/>
      <c r="E1222" s="227"/>
      <c r="F1222" s="228"/>
      <c r="G1222" s="226"/>
    </row>
    <row r="1223" ht="24.95" customHeight="true" spans="1:7">
      <c r="A1223" s="215" t="s">
        <v>1259</v>
      </c>
      <c r="B1223" s="216"/>
      <c r="C1223" s="216"/>
      <c r="D1223" s="172"/>
      <c r="E1223" s="227"/>
      <c r="F1223" s="228"/>
      <c r="G1223" s="226"/>
    </row>
    <row r="1224" ht="24.95" customHeight="true" spans="1:7">
      <c r="A1224" s="215" t="s">
        <v>1260</v>
      </c>
      <c r="B1224" s="216"/>
      <c r="C1224" s="216"/>
      <c r="D1224" s="172"/>
      <c r="E1224" s="227"/>
      <c r="F1224" s="228"/>
      <c r="G1224" s="226"/>
    </row>
    <row r="1225" ht="24.95" customHeight="true" spans="1:7">
      <c r="A1225" s="215" t="s">
        <v>1261</v>
      </c>
      <c r="B1225" s="216"/>
      <c r="C1225" s="216"/>
      <c r="D1225" s="172"/>
      <c r="E1225" s="227"/>
      <c r="F1225" s="228"/>
      <c r="G1225" s="226"/>
    </row>
    <row r="1226" ht="24.95" customHeight="true" spans="1:7">
      <c r="A1226" s="215" t="s">
        <v>1262</v>
      </c>
      <c r="B1226" s="216"/>
      <c r="C1226" s="216"/>
      <c r="D1226" s="172"/>
      <c r="E1226" s="227"/>
      <c r="F1226" s="228"/>
      <c r="G1226" s="226"/>
    </row>
    <row r="1227" ht="24.95" customHeight="true" spans="1:7">
      <c r="A1227" s="215" t="s">
        <v>1263</v>
      </c>
      <c r="B1227" s="216"/>
      <c r="C1227" s="216"/>
      <c r="D1227" s="172"/>
      <c r="E1227" s="227"/>
      <c r="F1227" s="228"/>
      <c r="G1227" s="226"/>
    </row>
    <row r="1228" ht="24.95" customHeight="true" spans="1:7">
      <c r="A1228" s="215" t="s">
        <v>1264</v>
      </c>
      <c r="B1228" s="216"/>
      <c r="C1228" s="216"/>
      <c r="D1228" s="172">
        <v>0</v>
      </c>
      <c r="E1228" s="227"/>
      <c r="F1228" s="228"/>
      <c r="G1228" s="226"/>
    </row>
    <row r="1229" ht="24.95" customHeight="true" spans="1:7">
      <c r="A1229" s="215" t="s">
        <v>330</v>
      </c>
      <c r="B1229" s="216">
        <v>0</v>
      </c>
      <c r="C1229" s="216"/>
      <c r="D1229" s="172">
        <v>0</v>
      </c>
      <c r="E1229" s="227"/>
      <c r="F1229" s="228"/>
      <c r="G1229" s="226"/>
    </row>
    <row r="1230" ht="24.95" customHeight="true" spans="1:7">
      <c r="A1230" s="215" t="s">
        <v>1265</v>
      </c>
      <c r="B1230" s="230">
        <v>120</v>
      </c>
      <c r="C1230" s="230">
        <v>112.8</v>
      </c>
      <c r="D1230" s="172">
        <v>113</v>
      </c>
      <c r="E1230" s="227">
        <v>100.177304964539</v>
      </c>
      <c r="F1230" s="228"/>
      <c r="G1230" s="226"/>
    </row>
    <row r="1231" ht="24.95" customHeight="true" spans="1:7">
      <c r="A1231" s="214" t="s">
        <v>1266</v>
      </c>
      <c r="B1231" s="213">
        <v>0</v>
      </c>
      <c r="C1231" s="213"/>
      <c r="D1231" s="213">
        <v>0</v>
      </c>
      <c r="E1231" s="225"/>
      <c r="F1231" s="229"/>
      <c r="G1231" s="226"/>
    </row>
    <row r="1232" ht="24.95" customHeight="true" spans="1:7">
      <c r="A1232" s="215" t="s">
        <v>1267</v>
      </c>
      <c r="B1232" s="222">
        <v>0</v>
      </c>
      <c r="C1232" s="222"/>
      <c r="D1232" s="172">
        <v>0</v>
      </c>
      <c r="E1232" s="224"/>
      <c r="F1232" s="228"/>
      <c r="G1232" s="226"/>
    </row>
    <row r="1233" ht="24.95" customHeight="true" spans="1:7">
      <c r="A1233" s="215" t="s">
        <v>1268</v>
      </c>
      <c r="B1233" s="216">
        <v>0</v>
      </c>
      <c r="C1233" s="216"/>
      <c r="D1233" s="172">
        <v>0</v>
      </c>
      <c r="E1233" s="227"/>
      <c r="F1233" s="228"/>
      <c r="G1233" s="226"/>
    </row>
    <row r="1234" ht="24.95" customHeight="true" spans="1:7">
      <c r="A1234" s="215" t="s">
        <v>1269</v>
      </c>
      <c r="B1234" s="216">
        <v>0</v>
      </c>
      <c r="C1234" s="216"/>
      <c r="D1234" s="172">
        <v>0</v>
      </c>
      <c r="E1234" s="227"/>
      <c r="F1234" s="228"/>
      <c r="G1234" s="226"/>
    </row>
    <row r="1235" ht="24.95" customHeight="true" spans="1:7">
      <c r="A1235" s="215" t="s">
        <v>1270</v>
      </c>
      <c r="B1235" s="216">
        <v>0</v>
      </c>
      <c r="C1235" s="216"/>
      <c r="D1235" s="172"/>
      <c r="E1235" s="227"/>
      <c r="F1235" s="228"/>
      <c r="G1235" s="226"/>
    </row>
    <row r="1236" ht="24.95" customHeight="true" spans="1:7">
      <c r="A1236" s="215" t="s">
        <v>1271</v>
      </c>
      <c r="B1236" s="216">
        <v>0</v>
      </c>
      <c r="C1236" s="216"/>
      <c r="D1236" s="172">
        <v>0</v>
      </c>
      <c r="E1236" s="227"/>
      <c r="F1236" s="228"/>
      <c r="G1236" s="226"/>
    </row>
    <row r="1237" ht="24.95" customHeight="true" spans="1:7">
      <c r="A1237" s="214" t="s">
        <v>1272</v>
      </c>
      <c r="B1237" s="213">
        <v>0</v>
      </c>
      <c r="C1237" s="213"/>
      <c r="D1237" s="213">
        <v>0</v>
      </c>
      <c r="E1237" s="225"/>
      <c r="F1237" s="229"/>
      <c r="G1237" s="226"/>
    </row>
    <row r="1238" ht="24.95" customHeight="true" spans="1:7">
      <c r="A1238" s="215" t="s">
        <v>1273</v>
      </c>
      <c r="B1238" s="216">
        <v>0</v>
      </c>
      <c r="C1238" s="216"/>
      <c r="D1238" s="172">
        <v>0</v>
      </c>
      <c r="E1238" s="227"/>
      <c r="F1238" s="228"/>
      <c r="G1238" s="226"/>
    </row>
    <row r="1239" ht="24.95" customHeight="true" spans="1:7">
      <c r="A1239" s="215" t="s">
        <v>1274</v>
      </c>
      <c r="B1239" s="216">
        <v>0</v>
      </c>
      <c r="C1239" s="216"/>
      <c r="D1239" s="172">
        <v>0</v>
      </c>
      <c r="E1239" s="227"/>
      <c r="F1239" s="228"/>
      <c r="G1239" s="226"/>
    </row>
    <row r="1240" ht="24.95" customHeight="true" spans="1:7">
      <c r="A1240" s="215" t="s">
        <v>1275</v>
      </c>
      <c r="B1240" s="216">
        <v>0</v>
      </c>
      <c r="C1240" s="216"/>
      <c r="D1240" s="172"/>
      <c r="E1240" s="227"/>
      <c r="F1240" s="228"/>
      <c r="G1240" s="226"/>
    </row>
    <row r="1241" ht="24.95" customHeight="true" spans="1:7">
      <c r="A1241" s="215" t="s">
        <v>1276</v>
      </c>
      <c r="B1241" s="216">
        <v>0</v>
      </c>
      <c r="C1241" s="216"/>
      <c r="D1241" s="172">
        <v>0</v>
      </c>
      <c r="E1241" s="227"/>
      <c r="F1241" s="228"/>
      <c r="G1241" s="226"/>
    </row>
    <row r="1242" ht="24.95" customHeight="true" spans="1:7">
      <c r="A1242" s="215" t="s">
        <v>1277</v>
      </c>
      <c r="B1242" s="216">
        <v>0</v>
      </c>
      <c r="C1242" s="216"/>
      <c r="D1242" s="172">
        <v>0</v>
      </c>
      <c r="E1242" s="227"/>
      <c r="F1242" s="228"/>
      <c r="G1242" s="226"/>
    </row>
    <row r="1243" ht="24.95" customHeight="true" spans="1:7">
      <c r="A1243" s="214" t="s">
        <v>1278</v>
      </c>
      <c r="B1243" s="213">
        <v>0</v>
      </c>
      <c r="C1243" s="213"/>
      <c r="D1243" s="213">
        <v>0</v>
      </c>
      <c r="E1243" s="225"/>
      <c r="F1243" s="229"/>
      <c r="G1243" s="226"/>
    </row>
    <row r="1244" ht="24.95" customHeight="true" spans="1:7">
      <c r="A1244" s="215" t="s">
        <v>1279</v>
      </c>
      <c r="B1244" s="216">
        <v>0</v>
      </c>
      <c r="C1244" s="216"/>
      <c r="D1244" s="172">
        <v>0</v>
      </c>
      <c r="E1244" s="227"/>
      <c r="F1244" s="228"/>
      <c r="G1244" s="226"/>
    </row>
    <row r="1245" ht="24.95" customHeight="true" spans="1:7">
      <c r="A1245" s="215" t="s">
        <v>1280</v>
      </c>
      <c r="B1245" s="216">
        <v>0</v>
      </c>
      <c r="C1245" s="216"/>
      <c r="D1245" s="172">
        <v>0</v>
      </c>
      <c r="E1245" s="227"/>
      <c r="F1245" s="228"/>
      <c r="G1245" s="226"/>
    </row>
    <row r="1246" ht="24.95" customHeight="true" spans="1:7">
      <c r="A1246" s="215" t="s">
        <v>1281</v>
      </c>
      <c r="B1246" s="222">
        <v>0</v>
      </c>
      <c r="C1246" s="222"/>
      <c r="D1246" s="172">
        <v>0</v>
      </c>
      <c r="E1246" s="224"/>
      <c r="F1246" s="228"/>
      <c r="G1246" s="226"/>
    </row>
    <row r="1247" ht="24.95" customHeight="true" spans="1:7">
      <c r="A1247" s="215" t="s">
        <v>1282</v>
      </c>
      <c r="B1247" s="216">
        <v>0</v>
      </c>
      <c r="C1247" s="216"/>
      <c r="D1247" s="172">
        <v>0</v>
      </c>
      <c r="E1247" s="227"/>
      <c r="F1247" s="228"/>
      <c r="G1247" s="226"/>
    </row>
    <row r="1248" ht="24.95" customHeight="true" spans="1:7">
      <c r="A1248" s="215" t="s">
        <v>1283</v>
      </c>
      <c r="B1248" s="216">
        <v>0</v>
      </c>
      <c r="C1248" s="216"/>
      <c r="D1248" s="172">
        <v>0</v>
      </c>
      <c r="E1248" s="227"/>
      <c r="F1248" s="228"/>
      <c r="G1248" s="226"/>
    </row>
    <row r="1249" ht="24.95" customHeight="true" spans="1:7">
      <c r="A1249" s="215" t="s">
        <v>1284</v>
      </c>
      <c r="B1249" s="216">
        <v>0</v>
      </c>
      <c r="C1249" s="216"/>
      <c r="D1249" s="172">
        <v>0</v>
      </c>
      <c r="E1249" s="227"/>
      <c r="F1249" s="228"/>
      <c r="G1249" s="226"/>
    </row>
    <row r="1250" ht="24.95" customHeight="true" spans="1:7">
      <c r="A1250" s="215" t="s">
        <v>1285</v>
      </c>
      <c r="B1250" s="216">
        <v>0</v>
      </c>
      <c r="C1250" s="216"/>
      <c r="D1250" s="172">
        <v>0</v>
      </c>
      <c r="E1250" s="227"/>
      <c r="F1250" s="228"/>
      <c r="G1250" s="226"/>
    </row>
    <row r="1251" ht="24.95" customHeight="true" spans="1:7">
      <c r="A1251" s="215" t="s">
        <v>1286</v>
      </c>
      <c r="B1251" s="222">
        <v>0</v>
      </c>
      <c r="C1251" s="222"/>
      <c r="D1251" s="172">
        <v>0</v>
      </c>
      <c r="E1251" s="224"/>
      <c r="F1251" s="228"/>
      <c r="G1251" s="226"/>
    </row>
    <row r="1252" ht="24.95" customHeight="true" spans="1:7">
      <c r="A1252" s="215" t="s">
        <v>1287</v>
      </c>
      <c r="B1252" s="216">
        <v>0</v>
      </c>
      <c r="C1252" s="216"/>
      <c r="D1252" s="172">
        <v>0</v>
      </c>
      <c r="E1252" s="227"/>
      <c r="F1252" s="228"/>
      <c r="G1252" s="226"/>
    </row>
    <row r="1253" ht="24.95" customHeight="true" spans="1:7">
      <c r="A1253" s="215" t="s">
        <v>1288</v>
      </c>
      <c r="B1253" s="216">
        <v>0</v>
      </c>
      <c r="C1253" s="216"/>
      <c r="D1253" s="172">
        <v>0</v>
      </c>
      <c r="E1253" s="227"/>
      <c r="F1253" s="228"/>
      <c r="G1253" s="226"/>
    </row>
    <row r="1254" ht="24.95" customHeight="true" spans="1:7">
      <c r="A1254" s="215" t="s">
        <v>1289</v>
      </c>
      <c r="B1254" s="216">
        <v>0</v>
      </c>
      <c r="C1254" s="216"/>
      <c r="D1254" s="172">
        <v>0</v>
      </c>
      <c r="E1254" s="227"/>
      <c r="F1254" s="228"/>
      <c r="G1254" s="226"/>
    </row>
    <row r="1255" ht="24.95" customHeight="true" spans="1:7">
      <c r="A1255" s="215" t="s">
        <v>1290</v>
      </c>
      <c r="B1255" s="216">
        <v>0</v>
      </c>
      <c r="C1255" s="216"/>
      <c r="D1255" s="172">
        <v>0</v>
      </c>
      <c r="E1255" s="227"/>
      <c r="F1255" s="228"/>
      <c r="G1255" s="226"/>
    </row>
    <row r="1256" ht="24.95" customHeight="true" spans="1:7">
      <c r="A1256" s="214" t="s">
        <v>1291</v>
      </c>
      <c r="B1256" s="213">
        <v>9277</v>
      </c>
      <c r="C1256" s="213">
        <v>4750.52</v>
      </c>
      <c r="D1256" s="213">
        <v>7552</v>
      </c>
      <c r="E1256" s="225">
        <v>158.972070425974</v>
      </c>
      <c r="F1256" s="225">
        <v>87.3871788937746</v>
      </c>
      <c r="G1256" s="226"/>
    </row>
    <row r="1257" ht="24.95" customHeight="true" spans="1:7">
      <c r="A1257" s="214" t="s">
        <v>1292</v>
      </c>
      <c r="B1257" s="213">
        <v>4901</v>
      </c>
      <c r="C1257" s="213">
        <v>1919.52</v>
      </c>
      <c r="D1257" s="213">
        <v>2613</v>
      </c>
      <c r="E1257" s="225">
        <v>136.127781945486</v>
      </c>
      <c r="F1257" s="229"/>
      <c r="G1257" s="226"/>
    </row>
    <row r="1258" ht="24.95" customHeight="true" spans="1:7">
      <c r="A1258" s="215" t="s">
        <v>321</v>
      </c>
      <c r="B1258" s="216">
        <v>2845</v>
      </c>
      <c r="C1258" s="216">
        <v>1195.5</v>
      </c>
      <c r="D1258" s="172">
        <v>1263</v>
      </c>
      <c r="E1258" s="227">
        <v>105.64617314931</v>
      </c>
      <c r="F1258" s="228"/>
      <c r="G1258" s="226"/>
    </row>
    <row r="1259" ht="24.95" customHeight="true" spans="1:7">
      <c r="A1259" s="215" t="s">
        <v>322</v>
      </c>
      <c r="B1259" s="216">
        <v>120</v>
      </c>
      <c r="C1259" s="216"/>
      <c r="D1259" s="172">
        <v>0</v>
      </c>
      <c r="E1259" s="227"/>
      <c r="F1259" s="228"/>
      <c r="G1259" s="226"/>
    </row>
    <row r="1260" ht="24.95" customHeight="true" spans="1:7">
      <c r="A1260" s="215" t="s">
        <v>323</v>
      </c>
      <c r="B1260" s="216">
        <v>82</v>
      </c>
      <c r="C1260" s="216"/>
      <c r="D1260" s="172">
        <v>0</v>
      </c>
      <c r="E1260" s="227"/>
      <c r="F1260" s="228"/>
      <c r="G1260" s="226"/>
    </row>
    <row r="1261" ht="24.95" customHeight="true" spans="1:7">
      <c r="A1261" s="215" t="s">
        <v>1293</v>
      </c>
      <c r="B1261" s="216">
        <v>0</v>
      </c>
      <c r="C1261" s="216"/>
      <c r="D1261" s="172">
        <v>0</v>
      </c>
      <c r="E1261" s="227"/>
      <c r="F1261" s="228"/>
      <c r="G1261" s="226"/>
    </row>
    <row r="1262" ht="24.95" customHeight="true" spans="1:7">
      <c r="A1262" s="215" t="s">
        <v>1294</v>
      </c>
      <c r="B1262" s="216">
        <v>0</v>
      </c>
      <c r="C1262" s="216"/>
      <c r="D1262" s="172">
        <v>0</v>
      </c>
      <c r="E1262" s="227"/>
      <c r="F1262" s="228"/>
      <c r="G1262" s="226"/>
    </row>
    <row r="1263" ht="24.95" customHeight="true" spans="1:7">
      <c r="A1263" s="215" t="s">
        <v>1295</v>
      </c>
      <c r="B1263" s="216">
        <v>0</v>
      </c>
      <c r="C1263" s="216"/>
      <c r="D1263" s="172">
        <v>0</v>
      </c>
      <c r="E1263" s="227"/>
      <c r="F1263" s="228"/>
      <c r="G1263" s="226"/>
    </row>
    <row r="1264" ht="24.95" customHeight="true" spans="1:7">
      <c r="A1264" s="215" t="s">
        <v>1296</v>
      </c>
      <c r="B1264" s="216">
        <v>0</v>
      </c>
      <c r="C1264" s="216"/>
      <c r="D1264" s="172">
        <v>0</v>
      </c>
      <c r="E1264" s="227"/>
      <c r="F1264" s="228"/>
      <c r="G1264" s="226"/>
    </row>
    <row r="1265" ht="24.95" customHeight="true" spans="1:7">
      <c r="A1265" s="215" t="s">
        <v>1297</v>
      </c>
      <c r="B1265" s="216">
        <v>0</v>
      </c>
      <c r="C1265" s="216">
        <v>21.63</v>
      </c>
      <c r="D1265" s="172">
        <v>22</v>
      </c>
      <c r="E1265" s="227">
        <v>101.71058714748</v>
      </c>
      <c r="F1265" s="228"/>
      <c r="G1265" s="226"/>
    </row>
    <row r="1266" ht="24.95" customHeight="true" spans="1:7">
      <c r="A1266" s="215" t="s">
        <v>1298</v>
      </c>
      <c r="B1266" s="216">
        <v>100</v>
      </c>
      <c r="C1266" s="216"/>
      <c r="D1266" s="172">
        <v>0</v>
      </c>
      <c r="E1266" s="227"/>
      <c r="F1266" s="228"/>
      <c r="G1266" s="226"/>
    </row>
    <row r="1267" ht="24.95" customHeight="true" spans="1:7">
      <c r="A1267" s="215" t="s">
        <v>330</v>
      </c>
      <c r="B1267" s="216">
        <v>872</v>
      </c>
      <c r="C1267" s="216">
        <v>399.9</v>
      </c>
      <c r="D1267" s="172">
        <v>401</v>
      </c>
      <c r="E1267" s="227">
        <v>100.275068767192</v>
      </c>
      <c r="F1267" s="228"/>
      <c r="G1267" s="226"/>
    </row>
    <row r="1268" ht="24.95" customHeight="true" spans="1:7">
      <c r="A1268" s="215" t="s">
        <v>1299</v>
      </c>
      <c r="B1268" s="216">
        <v>882</v>
      </c>
      <c r="C1268" s="216">
        <v>302.48</v>
      </c>
      <c r="D1268" s="172">
        <v>927</v>
      </c>
      <c r="E1268" s="227">
        <v>306.466543242528</v>
      </c>
      <c r="F1268" s="228"/>
      <c r="G1268" s="226"/>
    </row>
    <row r="1269" ht="24.95" customHeight="true" spans="1:7">
      <c r="A1269" s="214" t="s">
        <v>1300</v>
      </c>
      <c r="B1269" s="213">
        <v>3447</v>
      </c>
      <c r="C1269" s="213">
        <v>2499.64</v>
      </c>
      <c r="D1269" s="213">
        <v>3840</v>
      </c>
      <c r="E1269" s="225">
        <v>153.622121585508</v>
      </c>
      <c r="F1269" s="229"/>
      <c r="G1269" s="226"/>
    </row>
    <row r="1270" ht="24.95" customHeight="true" spans="1:7">
      <c r="A1270" s="215" t="s">
        <v>321</v>
      </c>
      <c r="B1270" s="222">
        <v>2196</v>
      </c>
      <c r="C1270" s="222">
        <v>1631.93</v>
      </c>
      <c r="D1270" s="172">
        <v>1707</v>
      </c>
      <c r="E1270" s="224">
        <v>104.600074758108</v>
      </c>
      <c r="F1270" s="228"/>
      <c r="G1270" s="226"/>
    </row>
    <row r="1271" ht="24.95" customHeight="true" spans="1:7">
      <c r="A1271" s="215" t="s">
        <v>322</v>
      </c>
      <c r="B1271" s="216">
        <v>0</v>
      </c>
      <c r="C1271" s="216"/>
      <c r="D1271" s="172">
        <v>0</v>
      </c>
      <c r="E1271" s="227"/>
      <c r="F1271" s="228"/>
      <c r="G1271" s="226"/>
    </row>
    <row r="1272" ht="24.95" customHeight="true" spans="1:7">
      <c r="A1272" s="215" t="s">
        <v>323</v>
      </c>
      <c r="B1272" s="216">
        <v>0</v>
      </c>
      <c r="C1272" s="216"/>
      <c r="D1272" s="172">
        <v>0</v>
      </c>
      <c r="E1272" s="227"/>
      <c r="F1272" s="228"/>
      <c r="G1272" s="226"/>
    </row>
    <row r="1273" ht="24.95" customHeight="true" spans="1:7">
      <c r="A1273" s="215" t="s">
        <v>1301</v>
      </c>
      <c r="B1273" s="216">
        <v>1201</v>
      </c>
      <c r="C1273" s="216">
        <v>274.81</v>
      </c>
      <c r="D1273" s="172">
        <v>1950</v>
      </c>
      <c r="E1273" s="227">
        <v>709.581165168662</v>
      </c>
      <c r="F1273" s="228"/>
      <c r="G1273" s="226"/>
    </row>
    <row r="1274" ht="24.95" customHeight="true" spans="1:7">
      <c r="A1274" s="215" t="s">
        <v>1302</v>
      </c>
      <c r="B1274" s="216">
        <v>50</v>
      </c>
      <c r="C1274" s="216">
        <v>592.9</v>
      </c>
      <c r="D1274" s="172">
        <v>183</v>
      </c>
      <c r="E1274" s="227">
        <v>30.8652386574465</v>
      </c>
      <c r="F1274" s="228"/>
      <c r="G1274" s="226"/>
    </row>
    <row r="1275" ht="24.95" customHeight="true" spans="1:7">
      <c r="A1275" s="214" t="s">
        <v>1303</v>
      </c>
      <c r="B1275" s="213">
        <v>423</v>
      </c>
      <c r="C1275" s="213"/>
      <c r="D1275" s="213">
        <v>469</v>
      </c>
      <c r="E1275" s="225"/>
      <c r="F1275" s="229"/>
      <c r="G1275" s="226"/>
    </row>
    <row r="1276" ht="24.95" customHeight="true" spans="1:7">
      <c r="A1276" s="215" t="s">
        <v>321</v>
      </c>
      <c r="B1276" s="216">
        <v>196</v>
      </c>
      <c r="C1276" s="216"/>
      <c r="D1276" s="172">
        <v>214</v>
      </c>
      <c r="E1276" s="227"/>
      <c r="F1276" s="228"/>
      <c r="G1276" s="226"/>
    </row>
    <row r="1277" ht="24.95" customHeight="true" spans="1:7">
      <c r="A1277" s="215" t="s">
        <v>322</v>
      </c>
      <c r="B1277" s="216">
        <v>0</v>
      </c>
      <c r="C1277" s="216"/>
      <c r="D1277" s="172">
        <v>0</v>
      </c>
      <c r="E1277" s="227"/>
      <c r="F1277" s="228"/>
      <c r="G1277" s="226"/>
    </row>
    <row r="1278" ht="24.95" customHeight="true" spans="1:7">
      <c r="A1278" s="215" t="s">
        <v>323</v>
      </c>
      <c r="B1278" s="216">
        <v>0</v>
      </c>
      <c r="C1278" s="216"/>
      <c r="D1278" s="172">
        <v>0</v>
      </c>
      <c r="E1278" s="227"/>
      <c r="F1278" s="228"/>
      <c r="G1278" s="226"/>
    </row>
    <row r="1279" ht="24.95" customHeight="true" spans="1:7">
      <c r="A1279" s="215" t="s">
        <v>1304</v>
      </c>
      <c r="B1279" s="216">
        <v>227</v>
      </c>
      <c r="C1279" s="216"/>
      <c r="D1279" s="172">
        <v>192</v>
      </c>
      <c r="E1279" s="227"/>
      <c r="F1279" s="228"/>
      <c r="G1279" s="226"/>
    </row>
    <row r="1280" ht="24.95" customHeight="true" spans="1:7">
      <c r="A1280" s="215" t="s">
        <v>1305</v>
      </c>
      <c r="B1280" s="216"/>
      <c r="C1280" s="216"/>
      <c r="D1280" s="172">
        <v>63</v>
      </c>
      <c r="E1280" s="227"/>
      <c r="F1280" s="228"/>
      <c r="G1280" s="226"/>
    </row>
    <row r="1281" ht="24.95" customHeight="true" spans="1:7">
      <c r="A1281" s="214" t="s">
        <v>1306</v>
      </c>
      <c r="B1281" s="213">
        <v>0</v>
      </c>
      <c r="C1281" s="213"/>
      <c r="D1281" s="213">
        <v>0</v>
      </c>
      <c r="E1281" s="225"/>
      <c r="F1281" s="229"/>
      <c r="G1281" s="226"/>
    </row>
    <row r="1282" ht="24.95" customHeight="true" spans="1:7">
      <c r="A1282" s="215" t="s">
        <v>321</v>
      </c>
      <c r="B1282" s="230"/>
      <c r="C1282" s="230"/>
      <c r="D1282" s="172">
        <v>0</v>
      </c>
      <c r="E1282" s="224"/>
      <c r="F1282" s="228"/>
      <c r="G1282" s="226"/>
    </row>
    <row r="1283" ht="24.95" customHeight="true" spans="1:7">
      <c r="A1283" s="215" t="s">
        <v>322</v>
      </c>
      <c r="B1283" s="230"/>
      <c r="C1283" s="230"/>
      <c r="D1283" s="172">
        <v>0</v>
      </c>
      <c r="E1283" s="227"/>
      <c r="F1283" s="228"/>
      <c r="G1283" s="226"/>
    </row>
    <row r="1284" ht="24.95" customHeight="true" spans="1:7">
      <c r="A1284" s="215" t="s">
        <v>323</v>
      </c>
      <c r="B1284" s="230"/>
      <c r="C1284" s="230"/>
      <c r="D1284" s="172">
        <v>0</v>
      </c>
      <c r="E1284" s="227"/>
      <c r="F1284" s="228"/>
      <c r="G1284" s="226"/>
    </row>
    <row r="1285" ht="24.95" customHeight="true" spans="1:7">
      <c r="A1285" s="215" t="s">
        <v>1307</v>
      </c>
      <c r="B1285" s="230"/>
      <c r="C1285" s="230"/>
      <c r="D1285" s="172">
        <v>0</v>
      </c>
      <c r="E1285" s="227"/>
      <c r="F1285" s="228"/>
      <c r="G1285" s="226"/>
    </row>
    <row r="1286" ht="24.95" customHeight="true" spans="1:7">
      <c r="A1286" s="215" t="s">
        <v>1308</v>
      </c>
      <c r="B1286" s="230"/>
      <c r="C1286" s="230"/>
      <c r="D1286" s="172">
        <v>0</v>
      </c>
      <c r="E1286" s="227"/>
      <c r="F1286" s="228"/>
      <c r="G1286" s="226"/>
    </row>
    <row r="1287" ht="24.95" customHeight="true" spans="1:7">
      <c r="A1287" s="215" t="s">
        <v>330</v>
      </c>
      <c r="B1287" s="216"/>
      <c r="C1287" s="216"/>
      <c r="D1287" s="172">
        <v>0</v>
      </c>
      <c r="E1287" s="227"/>
      <c r="F1287" s="228"/>
      <c r="G1287" s="226"/>
    </row>
    <row r="1288" ht="24.95" customHeight="true" spans="1:7">
      <c r="A1288" s="215" t="s">
        <v>1309</v>
      </c>
      <c r="B1288" s="222"/>
      <c r="C1288" s="222"/>
      <c r="D1288" s="172">
        <v>0</v>
      </c>
      <c r="E1288" s="224"/>
      <c r="F1288" s="228"/>
      <c r="G1288" s="226"/>
    </row>
    <row r="1289" ht="24.95" customHeight="true" spans="1:7">
      <c r="A1289" s="214" t="s">
        <v>1310</v>
      </c>
      <c r="B1289" s="213">
        <v>60</v>
      </c>
      <c r="C1289" s="213">
        <v>26.66</v>
      </c>
      <c r="D1289" s="213">
        <v>27</v>
      </c>
      <c r="E1289" s="225">
        <v>101.275318829707</v>
      </c>
      <c r="F1289" s="229"/>
      <c r="G1289" s="226"/>
    </row>
    <row r="1290" ht="24.95" customHeight="true" spans="1:7">
      <c r="A1290" s="215" t="s">
        <v>321</v>
      </c>
      <c r="B1290" s="216">
        <v>0</v>
      </c>
      <c r="C1290" s="216"/>
      <c r="D1290" s="172">
        <v>0</v>
      </c>
      <c r="E1290" s="227"/>
      <c r="F1290" s="228"/>
      <c r="G1290" s="226"/>
    </row>
    <row r="1291" ht="24.95" customHeight="true" spans="1:7">
      <c r="A1291" s="215" t="s">
        <v>322</v>
      </c>
      <c r="B1291" s="216">
        <v>0</v>
      </c>
      <c r="C1291" s="216"/>
      <c r="D1291" s="172">
        <v>0</v>
      </c>
      <c r="E1291" s="227"/>
      <c r="F1291" s="228"/>
      <c r="G1291" s="226"/>
    </row>
    <row r="1292" ht="24.95" customHeight="true" spans="1:7">
      <c r="A1292" s="215" t="s">
        <v>323</v>
      </c>
      <c r="B1292" s="216">
        <v>0</v>
      </c>
      <c r="C1292" s="216"/>
      <c r="D1292" s="172">
        <v>0</v>
      </c>
      <c r="E1292" s="227"/>
      <c r="F1292" s="228"/>
      <c r="G1292" s="226"/>
    </row>
    <row r="1293" ht="24.95" customHeight="true" spans="1:7">
      <c r="A1293" s="215" t="s">
        <v>1311</v>
      </c>
      <c r="B1293" s="216">
        <v>0</v>
      </c>
      <c r="C1293" s="216"/>
      <c r="D1293" s="172">
        <v>0</v>
      </c>
      <c r="E1293" s="227"/>
      <c r="F1293" s="228"/>
      <c r="G1293" s="226"/>
    </row>
    <row r="1294" ht="24.95" customHeight="true" spans="1:7">
      <c r="A1294" s="215" t="s">
        <v>1312</v>
      </c>
      <c r="B1294" s="222">
        <v>60</v>
      </c>
      <c r="C1294" s="222">
        <v>26.66</v>
      </c>
      <c r="D1294" s="172">
        <v>27</v>
      </c>
      <c r="E1294" s="224">
        <v>101.275318829707</v>
      </c>
      <c r="F1294" s="228"/>
      <c r="G1294" s="226"/>
    </row>
    <row r="1295" ht="24.95" customHeight="true" spans="1:7">
      <c r="A1295" s="215" t="s">
        <v>1313</v>
      </c>
      <c r="B1295" s="216">
        <v>0</v>
      </c>
      <c r="C1295" s="216"/>
      <c r="D1295" s="172">
        <v>0</v>
      </c>
      <c r="E1295" s="227"/>
      <c r="F1295" s="228"/>
      <c r="G1295" s="226"/>
    </row>
    <row r="1296" ht="24.95" customHeight="true" spans="1:7">
      <c r="A1296" s="215" t="s">
        <v>1314</v>
      </c>
      <c r="B1296" s="216">
        <v>0</v>
      </c>
      <c r="C1296" s="216"/>
      <c r="D1296" s="172">
        <v>0</v>
      </c>
      <c r="E1296" s="227"/>
      <c r="F1296" s="228"/>
      <c r="G1296" s="226"/>
    </row>
    <row r="1297" ht="24.95" customHeight="true" spans="1:7">
      <c r="A1297" s="215" t="s">
        <v>1315</v>
      </c>
      <c r="B1297" s="216">
        <v>0</v>
      </c>
      <c r="C1297" s="216"/>
      <c r="D1297" s="172">
        <v>0</v>
      </c>
      <c r="E1297" s="227"/>
      <c r="F1297" s="228"/>
      <c r="G1297" s="226"/>
    </row>
    <row r="1298" ht="24.95" customHeight="true" spans="1:7">
      <c r="A1298" s="215" t="s">
        <v>1316</v>
      </c>
      <c r="B1298" s="216">
        <v>0</v>
      </c>
      <c r="C1298" s="216"/>
      <c r="D1298" s="172">
        <v>0</v>
      </c>
      <c r="E1298" s="227"/>
      <c r="F1298" s="228"/>
      <c r="G1298" s="226"/>
    </row>
    <row r="1299" ht="24.95" customHeight="true" spans="1:7">
      <c r="A1299" s="215" t="s">
        <v>1317</v>
      </c>
      <c r="B1299" s="216">
        <v>0</v>
      </c>
      <c r="C1299" s="216"/>
      <c r="D1299" s="172">
        <v>0</v>
      </c>
      <c r="E1299" s="227"/>
      <c r="F1299" s="228"/>
      <c r="G1299" s="226"/>
    </row>
    <row r="1300" ht="24.95" customHeight="true" spans="1:7">
      <c r="A1300" s="215" t="s">
        <v>1318</v>
      </c>
      <c r="B1300" s="216">
        <v>0</v>
      </c>
      <c r="C1300" s="216"/>
      <c r="D1300" s="172">
        <v>0</v>
      </c>
      <c r="E1300" s="227"/>
      <c r="F1300" s="228"/>
      <c r="G1300" s="226"/>
    </row>
    <row r="1301" ht="24.95" customHeight="true" spans="1:7">
      <c r="A1301" s="215" t="s">
        <v>1319</v>
      </c>
      <c r="B1301" s="216">
        <v>0</v>
      </c>
      <c r="C1301" s="216"/>
      <c r="D1301" s="172">
        <v>0</v>
      </c>
      <c r="E1301" s="227"/>
      <c r="F1301" s="228"/>
      <c r="G1301" s="226"/>
    </row>
    <row r="1302" ht="24.95" customHeight="true" spans="1:7">
      <c r="A1302" s="214" t="s">
        <v>1320</v>
      </c>
      <c r="B1302" s="213">
        <v>396</v>
      </c>
      <c r="C1302" s="213">
        <v>304.71</v>
      </c>
      <c r="D1302" s="213">
        <v>306</v>
      </c>
      <c r="E1302" s="225">
        <v>100.423353352368</v>
      </c>
      <c r="F1302" s="229"/>
      <c r="G1302" s="226"/>
    </row>
    <row r="1303" ht="24.95" customHeight="true" spans="1:7">
      <c r="A1303" s="215" t="s">
        <v>1321</v>
      </c>
      <c r="B1303" s="216">
        <v>159</v>
      </c>
      <c r="C1303" s="216">
        <v>304.71</v>
      </c>
      <c r="D1303" s="172">
        <v>306</v>
      </c>
      <c r="E1303" s="227">
        <v>100.423353352368</v>
      </c>
      <c r="F1303" s="228"/>
      <c r="G1303" s="226"/>
    </row>
    <row r="1304" ht="24.95" customHeight="true" spans="1:7">
      <c r="A1304" s="215" t="s">
        <v>1322</v>
      </c>
      <c r="B1304" s="216">
        <v>237</v>
      </c>
      <c r="C1304" s="216"/>
      <c r="D1304" s="172">
        <v>0</v>
      </c>
      <c r="E1304" s="227"/>
      <c r="F1304" s="228"/>
      <c r="G1304" s="226"/>
    </row>
    <row r="1305" ht="24.95" customHeight="true" spans="1:7">
      <c r="A1305" s="215" t="s">
        <v>1323</v>
      </c>
      <c r="B1305" s="216">
        <v>0</v>
      </c>
      <c r="C1305" s="216"/>
      <c r="D1305" s="172">
        <v>0</v>
      </c>
      <c r="E1305" s="227"/>
      <c r="F1305" s="228"/>
      <c r="G1305" s="226"/>
    </row>
    <row r="1306" ht="24.95" customHeight="true" spans="1:7">
      <c r="A1306" s="214" t="s">
        <v>1324</v>
      </c>
      <c r="B1306" s="233">
        <v>50</v>
      </c>
      <c r="C1306" s="233"/>
      <c r="D1306" s="233">
        <v>0</v>
      </c>
      <c r="E1306" s="234"/>
      <c r="F1306" s="229"/>
      <c r="G1306" s="226"/>
    </row>
    <row r="1307" ht="24.95" customHeight="true" spans="1:7">
      <c r="A1307" s="215" t="s">
        <v>1325</v>
      </c>
      <c r="B1307" s="216">
        <v>50</v>
      </c>
      <c r="C1307" s="216"/>
      <c r="D1307" s="172">
        <v>0</v>
      </c>
      <c r="E1307" s="227"/>
      <c r="F1307" s="228"/>
      <c r="G1307" s="226"/>
    </row>
    <row r="1308" ht="24.95" customHeight="true" spans="1:7">
      <c r="A1308" s="215" t="s">
        <v>1326</v>
      </c>
      <c r="B1308" s="216">
        <v>0</v>
      </c>
      <c r="C1308" s="216"/>
      <c r="D1308" s="172">
        <v>0</v>
      </c>
      <c r="E1308" s="227"/>
      <c r="F1308" s="228"/>
      <c r="G1308" s="226"/>
    </row>
    <row r="1309" ht="24.95" customHeight="true" spans="1:7">
      <c r="A1309" s="215" t="s">
        <v>1327</v>
      </c>
      <c r="B1309" s="216">
        <v>0</v>
      </c>
      <c r="C1309" s="216"/>
      <c r="D1309" s="172">
        <v>0</v>
      </c>
      <c r="E1309" s="227"/>
      <c r="F1309" s="228"/>
      <c r="G1309" s="226"/>
    </row>
    <row r="1310" ht="24.95" customHeight="true" spans="1:7">
      <c r="A1310" s="214" t="s">
        <v>1328</v>
      </c>
      <c r="B1310" s="213">
        <v>0</v>
      </c>
      <c r="C1310" s="213"/>
      <c r="D1310" s="213">
        <v>297</v>
      </c>
      <c r="E1310" s="225"/>
      <c r="F1310" s="229"/>
      <c r="G1310" s="226"/>
    </row>
    <row r="1311" ht="24.95" customHeight="true" spans="1:7">
      <c r="A1311" s="215" t="s">
        <v>1329</v>
      </c>
      <c r="B1311" s="216">
        <v>0</v>
      </c>
      <c r="C1311" s="216"/>
      <c r="D1311" s="172">
        <v>297</v>
      </c>
      <c r="E1311" s="227"/>
      <c r="F1311" s="228"/>
      <c r="G1311" s="226"/>
    </row>
    <row r="1312" ht="24.95" customHeight="true" spans="1:7">
      <c r="A1312" s="214" t="s">
        <v>1330</v>
      </c>
      <c r="B1312" s="222">
        <v>4000</v>
      </c>
      <c r="C1312" s="222"/>
      <c r="D1312" s="213"/>
      <c r="E1312" s="224"/>
      <c r="F1312" s="225"/>
      <c r="G1312" s="226"/>
    </row>
    <row r="1313" ht="24.95" customHeight="true" spans="1:7">
      <c r="A1313" s="214" t="s">
        <v>1331</v>
      </c>
      <c r="B1313" s="213">
        <v>6840</v>
      </c>
      <c r="C1313" s="213">
        <v>93</v>
      </c>
      <c r="D1313" s="213">
        <v>358</v>
      </c>
      <c r="E1313" s="225">
        <v>384.94623655914</v>
      </c>
      <c r="F1313" s="225">
        <v>13.3931911709689</v>
      </c>
      <c r="G1313" s="226"/>
    </row>
    <row r="1314" ht="24.95" customHeight="true" spans="1:7">
      <c r="A1314" s="214" t="s">
        <v>1332</v>
      </c>
      <c r="B1314" s="213">
        <v>6840</v>
      </c>
      <c r="C1314" s="213">
        <v>93</v>
      </c>
      <c r="D1314" s="213">
        <v>358</v>
      </c>
      <c r="E1314" s="225">
        <v>384.94623655914</v>
      </c>
      <c r="F1314" s="229"/>
      <c r="G1314" s="226"/>
    </row>
    <row r="1315" ht="24.95" customHeight="true" spans="1:7">
      <c r="A1315" s="215" t="s">
        <v>1333</v>
      </c>
      <c r="B1315" s="216">
        <v>6840</v>
      </c>
      <c r="C1315" s="216">
        <v>93</v>
      </c>
      <c r="D1315" s="172">
        <v>358</v>
      </c>
      <c r="E1315" s="227">
        <v>384.94623655914</v>
      </c>
      <c r="F1315" s="228"/>
      <c r="G1315" s="226"/>
    </row>
    <row r="1316" ht="24.95" customHeight="true" spans="1:7">
      <c r="A1316" s="214" t="s">
        <v>1334</v>
      </c>
      <c r="B1316" s="213">
        <v>27370</v>
      </c>
      <c r="C1316" s="213">
        <v>26350</v>
      </c>
      <c r="D1316" s="213">
        <v>26348</v>
      </c>
      <c r="E1316" s="224">
        <v>99.9924098671727</v>
      </c>
      <c r="F1316" s="225">
        <v>94.3797685997779</v>
      </c>
      <c r="G1316" s="226"/>
    </row>
    <row r="1317" ht="24.95" customHeight="true" spans="1:7">
      <c r="A1317" s="214" t="s">
        <v>1335</v>
      </c>
      <c r="B1317" s="222">
        <v>0</v>
      </c>
      <c r="C1317" s="222"/>
      <c r="D1317" s="213">
        <v>0</v>
      </c>
      <c r="E1317" s="224"/>
      <c r="F1317" s="229"/>
      <c r="G1317" s="226"/>
    </row>
    <row r="1318" ht="24.95" customHeight="true" spans="1:7">
      <c r="A1318" s="214" t="s">
        <v>1336</v>
      </c>
      <c r="B1318" s="222">
        <v>0</v>
      </c>
      <c r="C1318" s="222"/>
      <c r="D1318" s="213">
        <v>0</v>
      </c>
      <c r="E1318" s="224"/>
      <c r="F1318" s="229"/>
      <c r="G1318" s="226"/>
    </row>
    <row r="1319" ht="24.95" customHeight="true" spans="1:7">
      <c r="A1319" s="214" t="s">
        <v>1337</v>
      </c>
      <c r="B1319" s="213">
        <v>27370</v>
      </c>
      <c r="C1319" s="213">
        <v>26350</v>
      </c>
      <c r="D1319" s="213">
        <v>26348</v>
      </c>
      <c r="E1319" s="225">
        <v>102.505606140066</v>
      </c>
      <c r="F1319" s="229"/>
      <c r="G1319" s="226"/>
    </row>
    <row r="1320" ht="24.95" customHeight="true" spans="1:7">
      <c r="A1320" s="215" t="s">
        <v>1338</v>
      </c>
      <c r="B1320" s="222">
        <v>26270</v>
      </c>
      <c r="C1320" s="216">
        <v>25250</v>
      </c>
      <c r="D1320" s="172">
        <v>25248</v>
      </c>
      <c r="E1320" s="224">
        <v>102.505606140066</v>
      </c>
      <c r="F1320" s="228"/>
      <c r="G1320" s="226"/>
    </row>
    <row r="1321" ht="24.95" customHeight="true" spans="1:7">
      <c r="A1321" s="215" t="s">
        <v>1339</v>
      </c>
      <c r="B1321" s="216">
        <v>1100</v>
      </c>
      <c r="C1321" s="216">
        <v>1100</v>
      </c>
      <c r="D1321" s="172">
        <v>1100</v>
      </c>
      <c r="E1321" s="227">
        <v>100</v>
      </c>
      <c r="F1321" s="228"/>
      <c r="G1321" s="226"/>
    </row>
    <row r="1322" ht="24.95" customHeight="true" spans="1:7">
      <c r="A1322" s="215" t="s">
        <v>1340</v>
      </c>
      <c r="B1322" s="216">
        <v>0</v>
      </c>
      <c r="C1322" s="216"/>
      <c r="D1322" s="172">
        <v>0</v>
      </c>
      <c r="E1322" s="227"/>
      <c r="F1322" s="228"/>
      <c r="G1322" s="226"/>
    </row>
    <row r="1323" ht="24.95" customHeight="true" spans="1:7">
      <c r="A1323" s="215" t="s">
        <v>1341</v>
      </c>
      <c r="B1323" s="216">
        <v>0</v>
      </c>
      <c r="C1323" s="216"/>
      <c r="D1323" s="172">
        <v>0</v>
      </c>
      <c r="E1323" s="227"/>
      <c r="F1323" s="228"/>
      <c r="G1323" s="226"/>
    </row>
    <row r="1324" ht="24.95" customHeight="true" spans="1:7">
      <c r="A1324" s="214" t="s">
        <v>1342</v>
      </c>
      <c r="B1324" s="213">
        <v>22</v>
      </c>
      <c r="C1324" s="213">
        <v>85</v>
      </c>
      <c r="D1324" s="213">
        <v>84</v>
      </c>
      <c r="E1324" s="224">
        <v>98.8235294117647</v>
      </c>
      <c r="F1324" s="225">
        <v>84</v>
      </c>
      <c r="G1324" s="226"/>
    </row>
    <row r="1325" ht="24.95" customHeight="true" spans="1:7">
      <c r="A1325" s="214" t="s">
        <v>1343</v>
      </c>
      <c r="B1325" s="222">
        <v>0</v>
      </c>
      <c r="C1325" s="222">
        <v>0</v>
      </c>
      <c r="D1325" s="213"/>
      <c r="E1325" s="224"/>
      <c r="F1325" s="229"/>
      <c r="G1325" s="226"/>
    </row>
    <row r="1326" ht="24.95" customHeight="true" spans="1:7">
      <c r="A1326" s="214" t="s">
        <v>1344</v>
      </c>
      <c r="B1326" s="222">
        <v>0</v>
      </c>
      <c r="C1326" s="222"/>
      <c r="D1326" s="213">
        <v>0</v>
      </c>
      <c r="E1326" s="224"/>
      <c r="F1326" s="229"/>
      <c r="G1326" s="226"/>
    </row>
    <row r="1327" ht="24.95" customHeight="true" spans="1:7">
      <c r="A1327" s="214" t="s">
        <v>1345</v>
      </c>
      <c r="B1327" s="222">
        <v>22</v>
      </c>
      <c r="C1327" s="222">
        <v>85</v>
      </c>
      <c r="D1327" s="213">
        <v>84</v>
      </c>
      <c r="E1327" s="224">
        <v>98.8235294117647</v>
      </c>
      <c r="F1327" s="229"/>
      <c r="G1327" s="226"/>
    </row>
  </sheetData>
  <autoFilter ref="A3:J1327">
    <extLst/>
  </autoFilter>
  <mergeCells count="2">
    <mergeCell ref="A1:F1"/>
    <mergeCell ref="E2:F2"/>
  </mergeCells>
  <printOptions horizontalCentered="true"/>
  <pageMargins left="0.708333333333333" right="0.708333333333333" top="0.747916666666667" bottom="0.747916666666667" header="0.314583333333333" footer="0.314583333333333"/>
  <pageSetup paperSize="9" scale="89" firstPageNumber="53" fitToHeight="0" orientation="portrait" useFirstPageNumber="true"/>
  <headerFooter>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5"/>
  <sheetViews>
    <sheetView topLeftCell="A10" workbookViewId="0">
      <selection activeCell="A10" sqref="A10"/>
    </sheetView>
  </sheetViews>
  <sheetFormatPr defaultColWidth="9" defaultRowHeight="13.5"/>
  <cols>
    <col min="1" max="1" width="88.25" style="199" customWidth="true"/>
    <col min="2" max="16384" width="9" style="200"/>
  </cols>
  <sheetData>
    <row r="1" ht="60" customHeight="true" spans="1:1">
      <c r="A1" s="201" t="s">
        <v>1346</v>
      </c>
    </row>
    <row r="2" s="197" customFormat="true" ht="24.95" customHeight="true" spans="1:1">
      <c r="A2" s="202"/>
    </row>
    <row r="3" s="197" customFormat="true" ht="39.95" customHeight="true" spans="1:1">
      <c r="A3" s="203" t="s">
        <v>1347</v>
      </c>
    </row>
    <row r="4" s="197" customFormat="true" ht="39.95" customHeight="true" spans="1:1">
      <c r="A4" s="203" t="s">
        <v>1348</v>
      </c>
    </row>
    <row r="5" s="197" customFormat="true" ht="39.95" customHeight="true" spans="1:1">
      <c r="A5" s="203" t="s">
        <v>1349</v>
      </c>
    </row>
    <row r="6" s="197" customFormat="true" ht="39.95" customHeight="true" spans="1:1">
      <c r="A6" s="203" t="s">
        <v>1350</v>
      </c>
    </row>
    <row r="7" s="197" customFormat="true" ht="39.95" customHeight="true" spans="1:1">
      <c r="A7" s="203" t="s">
        <v>1351</v>
      </c>
    </row>
    <row r="8" s="197" customFormat="true" ht="39.95" customHeight="true" spans="1:1">
      <c r="A8" s="203" t="s">
        <v>1352</v>
      </c>
    </row>
    <row r="9" s="197" customFormat="true" ht="39.95" customHeight="true" spans="1:1">
      <c r="A9" s="203" t="s">
        <v>1353</v>
      </c>
    </row>
    <row r="10" s="198" customFormat="true" ht="60" customHeight="true" spans="1:1">
      <c r="A10" s="203" t="s">
        <v>1354</v>
      </c>
    </row>
    <row r="11" s="198" customFormat="true" ht="60" customHeight="true" spans="1:1">
      <c r="A11" s="203" t="s">
        <v>1355</v>
      </c>
    </row>
    <row r="12" s="197" customFormat="true" ht="60" customHeight="true" spans="1:1">
      <c r="A12" s="203" t="s">
        <v>1356</v>
      </c>
    </row>
    <row r="13" s="197" customFormat="true" ht="60" customHeight="true" spans="1:1">
      <c r="A13" s="203" t="s">
        <v>1357</v>
      </c>
    </row>
    <row r="14" s="197" customFormat="true" ht="39.95" customHeight="true" spans="1:1">
      <c r="A14" s="203" t="s">
        <v>1358</v>
      </c>
    </row>
    <row r="15" s="197" customFormat="true" ht="60" customHeight="true" spans="1:1">
      <c r="A15" s="203" t="s">
        <v>1359</v>
      </c>
    </row>
    <row r="16" s="197" customFormat="true" ht="60" customHeight="true" spans="1:1">
      <c r="A16" s="203" t="s">
        <v>1360</v>
      </c>
    </row>
    <row r="17" s="198" customFormat="true" ht="60" customHeight="true" spans="1:1">
      <c r="A17" s="203" t="s">
        <v>1361</v>
      </c>
    </row>
    <row r="18" s="197" customFormat="true" ht="56.25" spans="1:1">
      <c r="A18" s="203" t="s">
        <v>1362</v>
      </c>
    </row>
    <row r="19" s="198" customFormat="true" ht="39.95" customHeight="true" spans="1:1">
      <c r="A19" s="203" t="s">
        <v>1363</v>
      </c>
    </row>
    <row r="20" s="197" customFormat="true" ht="60" customHeight="true" spans="1:1">
      <c r="A20" s="203" t="s">
        <v>1364</v>
      </c>
    </row>
    <row r="21" s="197" customFormat="true" ht="60" customHeight="true" spans="1:1">
      <c r="A21" s="203" t="s">
        <v>1365</v>
      </c>
    </row>
    <row r="22" s="198" customFormat="true" ht="39.95" customHeight="true" spans="1:1">
      <c r="A22" s="203" t="s">
        <v>1366</v>
      </c>
    </row>
    <row r="23" s="197" customFormat="true" ht="39.95" customHeight="true" spans="1:1">
      <c r="A23" s="203" t="s">
        <v>1367</v>
      </c>
    </row>
    <row r="24" s="197" customFormat="true" ht="39.95" customHeight="true" spans="1:1">
      <c r="A24" s="203" t="s">
        <v>1368</v>
      </c>
    </row>
    <row r="25" ht="20.25" spans="1:1">
      <c r="A25" s="204"/>
    </row>
  </sheetData>
  <printOptions horizontalCentered="true"/>
  <pageMargins left="0.748031496062992" right="0.748031496062992" top="0.905511811023622" bottom="0.905511811023622" header="0.511811023622047" footer="0.511811023622047"/>
  <pageSetup paperSize="9" firstPageNumber="95" orientation="portrait" useFirstPageNumber="true"/>
  <headerFooter>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1349"/>
  <sheetViews>
    <sheetView showZeros="0" zoomScale="90" zoomScaleNormal="90" topLeftCell="A61" workbookViewId="0">
      <selection activeCell="K87" sqref="K87"/>
    </sheetView>
  </sheetViews>
  <sheetFormatPr defaultColWidth="12.125" defaultRowHeight="18.75" outlineLevelCol="3"/>
  <cols>
    <col min="1" max="1" width="41.625" style="191" customWidth="true"/>
    <col min="2" max="2" width="9.625" style="191" customWidth="true"/>
    <col min="3" max="3" width="41.625" style="191" customWidth="true"/>
    <col min="4" max="4" width="9.625" style="191" customWidth="true"/>
    <col min="5" max="253" width="12.125" style="134"/>
    <col min="254" max="254" width="41.75" style="134" customWidth="true"/>
    <col min="255" max="255" width="19.5" style="134" customWidth="true"/>
    <col min="256" max="256" width="40.625" style="134" customWidth="true"/>
    <col min="257" max="257" width="19.5" style="134" customWidth="true"/>
    <col min="258" max="509" width="12.125" style="134"/>
    <col min="510" max="510" width="41.75" style="134" customWidth="true"/>
    <col min="511" max="511" width="19.5" style="134" customWidth="true"/>
    <col min="512" max="512" width="40.625" style="134" customWidth="true"/>
    <col min="513" max="513" width="19.5" style="134" customWidth="true"/>
    <col min="514" max="765" width="12.125" style="134"/>
    <col min="766" max="766" width="41.75" style="134" customWidth="true"/>
    <col min="767" max="767" width="19.5" style="134" customWidth="true"/>
    <col min="768" max="768" width="40.625" style="134" customWidth="true"/>
    <col min="769" max="769" width="19.5" style="134" customWidth="true"/>
    <col min="770" max="1021" width="12.125" style="134"/>
    <col min="1022" max="1022" width="41.75" style="134" customWidth="true"/>
    <col min="1023" max="1023" width="19.5" style="134" customWidth="true"/>
    <col min="1024" max="1024" width="40.625" style="134" customWidth="true"/>
    <col min="1025" max="1025" width="19.5" style="134" customWidth="true"/>
    <col min="1026" max="1277" width="12.125" style="134"/>
    <col min="1278" max="1278" width="41.75" style="134" customWidth="true"/>
    <col min="1279" max="1279" width="19.5" style="134" customWidth="true"/>
    <col min="1280" max="1280" width="40.625" style="134" customWidth="true"/>
    <col min="1281" max="1281" width="19.5" style="134" customWidth="true"/>
    <col min="1282" max="1533" width="12.125" style="134"/>
    <col min="1534" max="1534" width="41.75" style="134" customWidth="true"/>
    <col min="1535" max="1535" width="19.5" style="134" customWidth="true"/>
    <col min="1536" max="1536" width="40.625" style="134" customWidth="true"/>
    <col min="1537" max="1537" width="19.5" style="134" customWidth="true"/>
    <col min="1538" max="1789" width="12.125" style="134"/>
    <col min="1790" max="1790" width="41.75" style="134" customWidth="true"/>
    <col min="1791" max="1791" width="19.5" style="134" customWidth="true"/>
    <col min="1792" max="1792" width="40.625" style="134" customWidth="true"/>
    <col min="1793" max="1793" width="19.5" style="134" customWidth="true"/>
    <col min="1794" max="2045" width="12.125" style="134"/>
    <col min="2046" max="2046" width="41.75" style="134" customWidth="true"/>
    <col min="2047" max="2047" width="19.5" style="134" customWidth="true"/>
    <col min="2048" max="2048" width="40.625" style="134" customWidth="true"/>
    <col min="2049" max="2049" width="19.5" style="134" customWidth="true"/>
    <col min="2050" max="2301" width="12.125" style="134"/>
    <col min="2302" max="2302" width="41.75" style="134" customWidth="true"/>
    <col min="2303" max="2303" width="19.5" style="134" customWidth="true"/>
    <col min="2304" max="2304" width="40.625" style="134" customWidth="true"/>
    <col min="2305" max="2305" width="19.5" style="134" customWidth="true"/>
    <col min="2306" max="2557" width="12.125" style="134"/>
    <col min="2558" max="2558" width="41.75" style="134" customWidth="true"/>
    <col min="2559" max="2559" width="19.5" style="134" customWidth="true"/>
    <col min="2560" max="2560" width="40.625" style="134" customWidth="true"/>
    <col min="2561" max="2561" width="19.5" style="134" customWidth="true"/>
    <col min="2562" max="2813" width="12.125" style="134"/>
    <col min="2814" max="2814" width="41.75" style="134" customWidth="true"/>
    <col min="2815" max="2815" width="19.5" style="134" customWidth="true"/>
    <col min="2816" max="2816" width="40.625" style="134" customWidth="true"/>
    <col min="2817" max="2817" width="19.5" style="134" customWidth="true"/>
    <col min="2818" max="3069" width="12.125" style="134"/>
    <col min="3070" max="3070" width="41.75" style="134" customWidth="true"/>
    <col min="3071" max="3071" width="19.5" style="134" customWidth="true"/>
    <col min="3072" max="3072" width="40.625" style="134" customWidth="true"/>
    <col min="3073" max="3073" width="19.5" style="134" customWidth="true"/>
    <col min="3074" max="3325" width="12.125" style="134"/>
    <col min="3326" max="3326" width="41.75" style="134" customWidth="true"/>
    <col min="3327" max="3327" width="19.5" style="134" customWidth="true"/>
    <col min="3328" max="3328" width="40.625" style="134" customWidth="true"/>
    <col min="3329" max="3329" width="19.5" style="134" customWidth="true"/>
    <col min="3330" max="3581" width="12.125" style="134"/>
    <col min="3582" max="3582" width="41.75" style="134" customWidth="true"/>
    <col min="3583" max="3583" width="19.5" style="134" customWidth="true"/>
    <col min="3584" max="3584" width="40.625" style="134" customWidth="true"/>
    <col min="3585" max="3585" width="19.5" style="134" customWidth="true"/>
    <col min="3586" max="3837" width="12.125" style="134"/>
    <col min="3838" max="3838" width="41.75" style="134" customWidth="true"/>
    <col min="3839" max="3839" width="19.5" style="134" customWidth="true"/>
    <col min="3840" max="3840" width="40.625" style="134" customWidth="true"/>
    <col min="3841" max="3841" width="19.5" style="134" customWidth="true"/>
    <col min="3842" max="4093" width="12.125" style="134"/>
    <col min="4094" max="4094" width="41.75" style="134" customWidth="true"/>
    <col min="4095" max="4095" width="19.5" style="134" customWidth="true"/>
    <col min="4096" max="4096" width="40.625" style="134" customWidth="true"/>
    <col min="4097" max="4097" width="19.5" style="134" customWidth="true"/>
    <col min="4098" max="4349" width="12.125" style="134"/>
    <col min="4350" max="4350" width="41.75" style="134" customWidth="true"/>
    <col min="4351" max="4351" width="19.5" style="134" customWidth="true"/>
    <col min="4352" max="4352" width="40.625" style="134" customWidth="true"/>
    <col min="4353" max="4353" width="19.5" style="134" customWidth="true"/>
    <col min="4354" max="4605" width="12.125" style="134"/>
    <col min="4606" max="4606" width="41.75" style="134" customWidth="true"/>
    <col min="4607" max="4607" width="19.5" style="134" customWidth="true"/>
    <col min="4608" max="4608" width="40.625" style="134" customWidth="true"/>
    <col min="4609" max="4609" width="19.5" style="134" customWidth="true"/>
    <col min="4610" max="4861" width="12.125" style="134"/>
    <col min="4862" max="4862" width="41.75" style="134" customWidth="true"/>
    <col min="4863" max="4863" width="19.5" style="134" customWidth="true"/>
    <col min="4864" max="4864" width="40.625" style="134" customWidth="true"/>
    <col min="4865" max="4865" width="19.5" style="134" customWidth="true"/>
    <col min="4866" max="5117" width="12.125" style="134"/>
    <col min="5118" max="5118" width="41.75" style="134" customWidth="true"/>
    <col min="5119" max="5119" width="19.5" style="134" customWidth="true"/>
    <col min="5120" max="5120" width="40.625" style="134" customWidth="true"/>
    <col min="5121" max="5121" width="19.5" style="134" customWidth="true"/>
    <col min="5122" max="5373" width="12.125" style="134"/>
    <col min="5374" max="5374" width="41.75" style="134" customWidth="true"/>
    <col min="5375" max="5375" width="19.5" style="134" customWidth="true"/>
    <col min="5376" max="5376" width="40.625" style="134" customWidth="true"/>
    <col min="5377" max="5377" width="19.5" style="134" customWidth="true"/>
    <col min="5378" max="5629" width="12.125" style="134"/>
    <col min="5630" max="5630" width="41.75" style="134" customWidth="true"/>
    <col min="5631" max="5631" width="19.5" style="134" customWidth="true"/>
    <col min="5632" max="5632" width="40.625" style="134" customWidth="true"/>
    <col min="5633" max="5633" width="19.5" style="134" customWidth="true"/>
    <col min="5634" max="5885" width="12.125" style="134"/>
    <col min="5886" max="5886" width="41.75" style="134" customWidth="true"/>
    <col min="5887" max="5887" width="19.5" style="134" customWidth="true"/>
    <col min="5888" max="5888" width="40.625" style="134" customWidth="true"/>
    <col min="5889" max="5889" width="19.5" style="134" customWidth="true"/>
    <col min="5890" max="6141" width="12.125" style="134"/>
    <col min="6142" max="6142" width="41.75" style="134" customWidth="true"/>
    <col min="6143" max="6143" width="19.5" style="134" customWidth="true"/>
    <col min="6144" max="6144" width="40.625" style="134" customWidth="true"/>
    <col min="6145" max="6145" width="19.5" style="134" customWidth="true"/>
    <col min="6146" max="6397" width="12.125" style="134"/>
    <col min="6398" max="6398" width="41.75" style="134" customWidth="true"/>
    <col min="6399" max="6399" width="19.5" style="134" customWidth="true"/>
    <col min="6400" max="6400" width="40.625" style="134" customWidth="true"/>
    <col min="6401" max="6401" width="19.5" style="134" customWidth="true"/>
    <col min="6402" max="6653" width="12.125" style="134"/>
    <col min="6654" max="6654" width="41.75" style="134" customWidth="true"/>
    <col min="6655" max="6655" width="19.5" style="134" customWidth="true"/>
    <col min="6656" max="6656" width="40.625" style="134" customWidth="true"/>
    <col min="6657" max="6657" width="19.5" style="134" customWidth="true"/>
    <col min="6658" max="6909" width="12.125" style="134"/>
    <col min="6910" max="6910" width="41.75" style="134" customWidth="true"/>
    <col min="6911" max="6911" width="19.5" style="134" customWidth="true"/>
    <col min="6912" max="6912" width="40.625" style="134" customWidth="true"/>
    <col min="6913" max="6913" width="19.5" style="134" customWidth="true"/>
    <col min="6914" max="7165" width="12.125" style="134"/>
    <col min="7166" max="7166" width="41.75" style="134" customWidth="true"/>
    <col min="7167" max="7167" width="19.5" style="134" customWidth="true"/>
    <col min="7168" max="7168" width="40.625" style="134" customWidth="true"/>
    <col min="7169" max="7169" width="19.5" style="134" customWidth="true"/>
    <col min="7170" max="7421" width="12.125" style="134"/>
    <col min="7422" max="7422" width="41.75" style="134" customWidth="true"/>
    <col min="7423" max="7423" width="19.5" style="134" customWidth="true"/>
    <col min="7424" max="7424" width="40.625" style="134" customWidth="true"/>
    <col min="7425" max="7425" width="19.5" style="134" customWidth="true"/>
    <col min="7426" max="7677" width="12.125" style="134"/>
    <col min="7678" max="7678" width="41.75" style="134" customWidth="true"/>
    <col min="7679" max="7679" width="19.5" style="134" customWidth="true"/>
    <col min="7680" max="7680" width="40.625" style="134" customWidth="true"/>
    <col min="7681" max="7681" width="19.5" style="134" customWidth="true"/>
    <col min="7682" max="7933" width="12.125" style="134"/>
    <col min="7934" max="7934" width="41.75" style="134" customWidth="true"/>
    <col min="7935" max="7935" width="19.5" style="134" customWidth="true"/>
    <col min="7936" max="7936" width="40.625" style="134" customWidth="true"/>
    <col min="7937" max="7937" width="19.5" style="134" customWidth="true"/>
    <col min="7938" max="8189" width="12.125" style="134"/>
    <col min="8190" max="8190" width="41.75" style="134" customWidth="true"/>
    <col min="8191" max="8191" width="19.5" style="134" customWidth="true"/>
    <col min="8192" max="8192" width="40.625" style="134" customWidth="true"/>
    <col min="8193" max="8193" width="19.5" style="134" customWidth="true"/>
    <col min="8194" max="8445" width="12.125" style="134"/>
    <col min="8446" max="8446" width="41.75" style="134" customWidth="true"/>
    <col min="8447" max="8447" width="19.5" style="134" customWidth="true"/>
    <col min="8448" max="8448" width="40.625" style="134" customWidth="true"/>
    <col min="8449" max="8449" width="19.5" style="134" customWidth="true"/>
    <col min="8450" max="8701" width="12.125" style="134"/>
    <col min="8702" max="8702" width="41.75" style="134" customWidth="true"/>
    <col min="8703" max="8703" width="19.5" style="134" customWidth="true"/>
    <col min="8704" max="8704" width="40.625" style="134" customWidth="true"/>
    <col min="8705" max="8705" width="19.5" style="134" customWidth="true"/>
    <col min="8706" max="8957" width="12.125" style="134"/>
    <col min="8958" max="8958" width="41.75" style="134" customWidth="true"/>
    <col min="8959" max="8959" width="19.5" style="134" customWidth="true"/>
    <col min="8960" max="8960" width="40.625" style="134" customWidth="true"/>
    <col min="8961" max="8961" width="19.5" style="134" customWidth="true"/>
    <col min="8962" max="9213" width="12.125" style="134"/>
    <col min="9214" max="9214" width="41.75" style="134" customWidth="true"/>
    <col min="9215" max="9215" width="19.5" style="134" customWidth="true"/>
    <col min="9216" max="9216" width="40.625" style="134" customWidth="true"/>
    <col min="9217" max="9217" width="19.5" style="134" customWidth="true"/>
    <col min="9218" max="9469" width="12.125" style="134"/>
    <col min="9470" max="9470" width="41.75" style="134" customWidth="true"/>
    <col min="9471" max="9471" width="19.5" style="134" customWidth="true"/>
    <col min="9472" max="9472" width="40.625" style="134" customWidth="true"/>
    <col min="9473" max="9473" width="19.5" style="134" customWidth="true"/>
    <col min="9474" max="9725" width="12.125" style="134"/>
    <col min="9726" max="9726" width="41.75" style="134" customWidth="true"/>
    <col min="9727" max="9727" width="19.5" style="134" customWidth="true"/>
    <col min="9728" max="9728" width="40.625" style="134" customWidth="true"/>
    <col min="9729" max="9729" width="19.5" style="134" customWidth="true"/>
    <col min="9730" max="9981" width="12.125" style="134"/>
    <col min="9982" max="9982" width="41.75" style="134" customWidth="true"/>
    <col min="9983" max="9983" width="19.5" style="134" customWidth="true"/>
    <col min="9984" max="9984" width="40.625" style="134" customWidth="true"/>
    <col min="9985" max="9985" width="19.5" style="134" customWidth="true"/>
    <col min="9986" max="10237" width="12.125" style="134"/>
    <col min="10238" max="10238" width="41.75" style="134" customWidth="true"/>
    <col min="10239" max="10239" width="19.5" style="134" customWidth="true"/>
    <col min="10240" max="10240" width="40.625" style="134" customWidth="true"/>
    <col min="10241" max="10241" width="19.5" style="134" customWidth="true"/>
    <col min="10242" max="10493" width="12.125" style="134"/>
    <col min="10494" max="10494" width="41.75" style="134" customWidth="true"/>
    <col min="10495" max="10495" width="19.5" style="134" customWidth="true"/>
    <col min="10496" max="10496" width="40.625" style="134" customWidth="true"/>
    <col min="10497" max="10497" width="19.5" style="134" customWidth="true"/>
    <col min="10498" max="10749" width="12.125" style="134"/>
    <col min="10750" max="10750" width="41.75" style="134" customWidth="true"/>
    <col min="10751" max="10751" width="19.5" style="134" customWidth="true"/>
    <col min="10752" max="10752" width="40.625" style="134" customWidth="true"/>
    <col min="10753" max="10753" width="19.5" style="134" customWidth="true"/>
    <col min="10754" max="11005" width="12.125" style="134"/>
    <col min="11006" max="11006" width="41.75" style="134" customWidth="true"/>
    <col min="11007" max="11007" width="19.5" style="134" customWidth="true"/>
    <col min="11008" max="11008" width="40.625" style="134" customWidth="true"/>
    <col min="11009" max="11009" width="19.5" style="134" customWidth="true"/>
    <col min="11010" max="11261" width="12.125" style="134"/>
    <col min="11262" max="11262" width="41.75" style="134" customWidth="true"/>
    <col min="11263" max="11263" width="19.5" style="134" customWidth="true"/>
    <col min="11264" max="11264" width="40.625" style="134" customWidth="true"/>
    <col min="11265" max="11265" width="19.5" style="134" customWidth="true"/>
    <col min="11266" max="11517" width="12.125" style="134"/>
    <col min="11518" max="11518" width="41.75" style="134" customWidth="true"/>
    <col min="11519" max="11519" width="19.5" style="134" customWidth="true"/>
    <col min="11520" max="11520" width="40.625" style="134" customWidth="true"/>
    <col min="11521" max="11521" width="19.5" style="134" customWidth="true"/>
    <col min="11522" max="11773" width="12.125" style="134"/>
    <col min="11774" max="11774" width="41.75" style="134" customWidth="true"/>
    <col min="11775" max="11775" width="19.5" style="134" customWidth="true"/>
    <col min="11776" max="11776" width="40.625" style="134" customWidth="true"/>
    <col min="11777" max="11777" width="19.5" style="134" customWidth="true"/>
    <col min="11778" max="12029" width="12.125" style="134"/>
    <col min="12030" max="12030" width="41.75" style="134" customWidth="true"/>
    <col min="12031" max="12031" width="19.5" style="134" customWidth="true"/>
    <col min="12032" max="12032" width="40.625" style="134" customWidth="true"/>
    <col min="12033" max="12033" width="19.5" style="134" customWidth="true"/>
    <col min="12034" max="12285" width="12.125" style="134"/>
    <col min="12286" max="12286" width="41.75" style="134" customWidth="true"/>
    <col min="12287" max="12287" width="19.5" style="134" customWidth="true"/>
    <col min="12288" max="12288" width="40.625" style="134" customWidth="true"/>
    <col min="12289" max="12289" width="19.5" style="134" customWidth="true"/>
    <col min="12290" max="12541" width="12.125" style="134"/>
    <col min="12542" max="12542" width="41.75" style="134" customWidth="true"/>
    <col min="12543" max="12543" width="19.5" style="134" customWidth="true"/>
    <col min="12544" max="12544" width="40.625" style="134" customWidth="true"/>
    <col min="12545" max="12545" width="19.5" style="134" customWidth="true"/>
    <col min="12546" max="12797" width="12.125" style="134"/>
    <col min="12798" max="12798" width="41.75" style="134" customWidth="true"/>
    <col min="12799" max="12799" width="19.5" style="134" customWidth="true"/>
    <col min="12800" max="12800" width="40.625" style="134" customWidth="true"/>
    <col min="12801" max="12801" width="19.5" style="134" customWidth="true"/>
    <col min="12802" max="13053" width="12.125" style="134"/>
    <col min="13054" max="13054" width="41.75" style="134" customWidth="true"/>
    <col min="13055" max="13055" width="19.5" style="134" customWidth="true"/>
    <col min="13056" max="13056" width="40.625" style="134" customWidth="true"/>
    <col min="13057" max="13057" width="19.5" style="134" customWidth="true"/>
    <col min="13058" max="13309" width="12.125" style="134"/>
    <col min="13310" max="13310" width="41.75" style="134" customWidth="true"/>
    <col min="13311" max="13311" width="19.5" style="134" customWidth="true"/>
    <col min="13312" max="13312" width="40.625" style="134" customWidth="true"/>
    <col min="13313" max="13313" width="19.5" style="134" customWidth="true"/>
    <col min="13314" max="13565" width="12.125" style="134"/>
    <col min="13566" max="13566" width="41.75" style="134" customWidth="true"/>
    <col min="13567" max="13567" width="19.5" style="134" customWidth="true"/>
    <col min="13568" max="13568" width="40.625" style="134" customWidth="true"/>
    <col min="13569" max="13569" width="19.5" style="134" customWidth="true"/>
    <col min="13570" max="13821" width="12.125" style="134"/>
    <col min="13822" max="13822" width="41.75" style="134" customWidth="true"/>
    <col min="13823" max="13823" width="19.5" style="134" customWidth="true"/>
    <col min="13824" max="13824" width="40.625" style="134" customWidth="true"/>
    <col min="13825" max="13825" width="19.5" style="134" customWidth="true"/>
    <col min="13826" max="14077" width="12.125" style="134"/>
    <col min="14078" max="14078" width="41.75" style="134" customWidth="true"/>
    <col min="14079" max="14079" width="19.5" style="134" customWidth="true"/>
    <col min="14080" max="14080" width="40.625" style="134" customWidth="true"/>
    <col min="14081" max="14081" width="19.5" style="134" customWidth="true"/>
    <col min="14082" max="14333" width="12.125" style="134"/>
    <col min="14334" max="14334" width="41.75" style="134" customWidth="true"/>
    <col min="14335" max="14335" width="19.5" style="134" customWidth="true"/>
    <col min="14336" max="14336" width="40.625" style="134" customWidth="true"/>
    <col min="14337" max="14337" width="19.5" style="134" customWidth="true"/>
    <col min="14338" max="14589" width="12.125" style="134"/>
    <col min="14590" max="14590" width="41.75" style="134" customWidth="true"/>
    <col min="14591" max="14591" width="19.5" style="134" customWidth="true"/>
    <col min="14592" max="14592" width="40.625" style="134" customWidth="true"/>
    <col min="14593" max="14593" width="19.5" style="134" customWidth="true"/>
    <col min="14594" max="14845" width="12.125" style="134"/>
    <col min="14846" max="14846" width="41.75" style="134" customWidth="true"/>
    <col min="14847" max="14847" width="19.5" style="134" customWidth="true"/>
    <col min="14848" max="14848" width="40.625" style="134" customWidth="true"/>
    <col min="14849" max="14849" width="19.5" style="134" customWidth="true"/>
    <col min="14850" max="15101" width="12.125" style="134"/>
    <col min="15102" max="15102" width="41.75" style="134" customWidth="true"/>
    <col min="15103" max="15103" width="19.5" style="134" customWidth="true"/>
    <col min="15104" max="15104" width="40.625" style="134" customWidth="true"/>
    <col min="15105" max="15105" width="19.5" style="134" customWidth="true"/>
    <col min="15106" max="15357" width="12.125" style="134"/>
    <col min="15358" max="15358" width="41.75" style="134" customWidth="true"/>
    <col min="15359" max="15359" width="19.5" style="134" customWidth="true"/>
    <col min="15360" max="15360" width="40.625" style="134" customWidth="true"/>
    <col min="15361" max="15361" width="19.5" style="134" customWidth="true"/>
    <col min="15362" max="15613" width="12.125" style="134"/>
    <col min="15614" max="15614" width="41.75" style="134" customWidth="true"/>
    <col min="15615" max="15615" width="19.5" style="134" customWidth="true"/>
    <col min="15616" max="15616" width="40.625" style="134" customWidth="true"/>
    <col min="15617" max="15617" width="19.5" style="134" customWidth="true"/>
    <col min="15618" max="15869" width="12.125" style="134"/>
    <col min="15870" max="15870" width="41.75" style="134" customWidth="true"/>
    <col min="15871" max="15871" width="19.5" style="134" customWidth="true"/>
    <col min="15872" max="15872" width="40.625" style="134" customWidth="true"/>
    <col min="15873" max="15873" width="19.5" style="134" customWidth="true"/>
    <col min="15874" max="16125" width="12.125" style="134"/>
    <col min="16126" max="16126" width="41.75" style="134" customWidth="true"/>
    <col min="16127" max="16127" width="19.5" style="134" customWidth="true"/>
    <col min="16128" max="16128" width="40.625" style="134" customWidth="true"/>
    <col min="16129" max="16129" width="19.5" style="134" customWidth="true"/>
    <col min="16130" max="16384" width="12.125" style="134"/>
  </cols>
  <sheetData>
    <row r="1" ht="24.95" customHeight="true" spans="1:4">
      <c r="A1" s="192" t="s">
        <v>1369</v>
      </c>
      <c r="B1" s="192"/>
      <c r="C1" s="192"/>
      <c r="D1" s="192"/>
    </row>
    <row r="2" ht="24.95" customHeight="true" spans="1:4">
      <c r="A2" s="193" t="s">
        <v>1370</v>
      </c>
      <c r="B2" s="193"/>
      <c r="C2" s="193"/>
      <c r="D2" s="193"/>
    </row>
    <row r="3" ht="24.95" customHeight="true" spans="1:4">
      <c r="A3" s="194" t="s">
        <v>1371</v>
      </c>
      <c r="B3" s="194" t="s">
        <v>5</v>
      </c>
      <c r="C3" s="194" t="s">
        <v>1371</v>
      </c>
      <c r="D3" s="194" t="s">
        <v>5</v>
      </c>
    </row>
    <row r="4" s="190" customFormat="true" ht="24.95" customHeight="true" spans="1:4">
      <c r="A4" s="147" t="s">
        <v>1372</v>
      </c>
      <c r="B4" s="160">
        <v>416625</v>
      </c>
      <c r="C4" s="147" t="s">
        <v>62</v>
      </c>
      <c r="D4" s="160">
        <v>780323</v>
      </c>
    </row>
    <row r="5" s="190" customFormat="true" ht="24.95" customHeight="true" spans="1:4">
      <c r="A5" s="147" t="s">
        <v>1373</v>
      </c>
      <c r="B5" s="160">
        <f>B6+B13+B49</f>
        <v>533616</v>
      </c>
      <c r="C5" s="147" t="s">
        <v>1374</v>
      </c>
      <c r="D5" s="160">
        <f>D6+D13+D49</f>
        <v>260117</v>
      </c>
    </row>
    <row r="6" s="190" customFormat="true" ht="24.95" customHeight="true" spans="1:4">
      <c r="A6" s="147" t="s">
        <v>70</v>
      </c>
      <c r="B6" s="160">
        <f>SUM(B7:B12)</f>
        <v>29646</v>
      </c>
      <c r="C6" s="147" t="s">
        <v>71</v>
      </c>
      <c r="D6" s="160">
        <f>SUM(D7:D12)</f>
        <v>12739</v>
      </c>
    </row>
    <row r="7" s="190" customFormat="true" ht="24.95" customHeight="true" spans="1:4">
      <c r="A7" s="149" t="s">
        <v>72</v>
      </c>
      <c r="B7" s="158">
        <v>9428</v>
      </c>
      <c r="C7" s="149" t="s">
        <v>73</v>
      </c>
      <c r="D7" s="158">
        <v>3865</v>
      </c>
    </row>
    <row r="8" s="190" customFormat="true" ht="24.95" customHeight="true" spans="1:4">
      <c r="A8" s="149" t="s">
        <v>74</v>
      </c>
      <c r="B8" s="158">
        <v>19263</v>
      </c>
      <c r="C8" s="149" t="s">
        <v>75</v>
      </c>
      <c r="D8" s="158">
        <v>473</v>
      </c>
    </row>
    <row r="9" s="190" customFormat="true" ht="24.95" customHeight="true" spans="1:4">
      <c r="A9" s="149" t="s">
        <v>76</v>
      </c>
      <c r="B9" s="158">
        <v>28459</v>
      </c>
      <c r="C9" s="149" t="s">
        <v>77</v>
      </c>
      <c r="D9" s="158">
        <v>6058</v>
      </c>
    </row>
    <row r="10" s="190" customFormat="true" ht="24.95" customHeight="true" spans="1:4">
      <c r="A10" s="149" t="s">
        <v>78</v>
      </c>
      <c r="B10" s="158">
        <v>965</v>
      </c>
      <c r="C10" s="149" t="s">
        <v>79</v>
      </c>
      <c r="D10" s="158">
        <v>171</v>
      </c>
    </row>
    <row r="11" s="190" customFormat="true" ht="24.95" customHeight="true" spans="1:4">
      <c r="A11" s="149" t="s">
        <v>80</v>
      </c>
      <c r="B11" s="158">
        <v>-15973</v>
      </c>
      <c r="C11" s="149" t="s">
        <v>81</v>
      </c>
      <c r="D11" s="158">
        <v>7499</v>
      </c>
    </row>
    <row r="12" s="190" customFormat="true" ht="24.95" customHeight="true" spans="1:4">
      <c r="A12" s="149" t="s">
        <v>82</v>
      </c>
      <c r="B12" s="158">
        <v>-12496</v>
      </c>
      <c r="C12" s="149" t="s">
        <v>83</v>
      </c>
      <c r="D12" s="158">
        <v>-5327</v>
      </c>
    </row>
    <row r="13" s="190" customFormat="true" ht="24.95" customHeight="true" spans="1:4">
      <c r="A13" s="147" t="s">
        <v>84</v>
      </c>
      <c r="B13" s="160">
        <f>SUM(B14:B48)</f>
        <v>412589</v>
      </c>
      <c r="C13" s="147" t="s">
        <v>85</v>
      </c>
      <c r="D13" s="160">
        <f>SUM(D14:D48)</f>
        <v>178471</v>
      </c>
    </row>
    <row r="14" s="190" customFormat="true" ht="24.95" customHeight="true" spans="1:4">
      <c r="A14" s="149" t="s">
        <v>86</v>
      </c>
      <c r="B14" s="158">
        <v>0</v>
      </c>
      <c r="C14" s="149" t="s">
        <v>87</v>
      </c>
      <c r="D14" s="158">
        <v>0</v>
      </c>
    </row>
    <row r="15" s="190" customFormat="true" ht="24.95" customHeight="true" spans="1:4">
      <c r="A15" s="149" t="s">
        <v>88</v>
      </c>
      <c r="B15" s="158">
        <f>95278+8052</f>
        <v>103330</v>
      </c>
      <c r="C15" s="149" t="s">
        <v>89</v>
      </c>
      <c r="D15" s="158">
        <f>71902+6724</f>
        <v>78626</v>
      </c>
    </row>
    <row r="16" s="190" customFormat="true" ht="24.95" customHeight="true" spans="1:4">
      <c r="A16" s="149" t="s">
        <v>90</v>
      </c>
      <c r="B16" s="158">
        <v>10123</v>
      </c>
      <c r="C16" s="149" t="s">
        <v>91</v>
      </c>
      <c r="D16" s="158">
        <v>10123</v>
      </c>
    </row>
    <row r="17" s="190" customFormat="true" ht="24.95" customHeight="true" spans="1:4">
      <c r="A17" s="149" t="s">
        <v>92</v>
      </c>
      <c r="B17" s="158">
        <v>53115</v>
      </c>
      <c r="C17" s="149" t="s">
        <v>93</v>
      </c>
      <c r="D17" s="158">
        <v>11030</v>
      </c>
    </row>
    <row r="18" s="190" customFormat="true" ht="24.95" customHeight="true" spans="1:4">
      <c r="A18" s="149" t="s">
        <v>94</v>
      </c>
      <c r="B18" s="158">
        <v>8014</v>
      </c>
      <c r="C18" s="149" t="s">
        <v>95</v>
      </c>
      <c r="D18" s="158">
        <v>8014</v>
      </c>
    </row>
    <row r="19" s="190" customFormat="true" ht="24.95" customHeight="true" spans="1:4">
      <c r="A19" s="149" t="s">
        <v>96</v>
      </c>
      <c r="B19" s="158">
        <v>22315</v>
      </c>
      <c r="C19" s="149" t="s">
        <v>97</v>
      </c>
      <c r="D19" s="158">
        <v>-17380</v>
      </c>
    </row>
    <row r="20" s="190" customFormat="true" ht="24.95" customHeight="true" spans="1:4">
      <c r="A20" s="149" t="s">
        <v>98</v>
      </c>
      <c r="B20" s="158">
        <v>0</v>
      </c>
      <c r="C20" s="149" t="s">
        <v>99</v>
      </c>
      <c r="D20" s="158">
        <v>0</v>
      </c>
    </row>
    <row r="21" s="190" customFormat="true" ht="24.95" customHeight="true" spans="1:4">
      <c r="A21" s="149" t="s">
        <v>100</v>
      </c>
      <c r="B21" s="158">
        <v>7501</v>
      </c>
      <c r="C21" s="149" t="s">
        <v>101</v>
      </c>
      <c r="D21" s="158">
        <v>3600</v>
      </c>
    </row>
    <row r="22" s="190" customFormat="true" ht="24.95" customHeight="true" spans="1:4">
      <c r="A22" s="149" t="s">
        <v>102</v>
      </c>
      <c r="B22" s="158">
        <v>32901</v>
      </c>
      <c r="C22" s="149" t="s">
        <v>103</v>
      </c>
      <c r="D22" s="158">
        <v>13361</v>
      </c>
    </row>
    <row r="23" s="190" customFormat="true" ht="24.95" customHeight="true" spans="1:4">
      <c r="A23" s="149" t="s">
        <v>104</v>
      </c>
      <c r="B23" s="158">
        <v>0</v>
      </c>
      <c r="C23" s="149" t="s">
        <v>105</v>
      </c>
      <c r="D23" s="158">
        <v>0</v>
      </c>
    </row>
    <row r="24" s="190" customFormat="true" ht="24.95" customHeight="true" spans="1:4">
      <c r="A24" s="149" t="s">
        <v>106</v>
      </c>
      <c r="B24" s="158">
        <v>0</v>
      </c>
      <c r="C24" s="149" t="s">
        <v>107</v>
      </c>
      <c r="D24" s="158">
        <v>0</v>
      </c>
    </row>
    <row r="25" s="190" customFormat="true" ht="24.95" customHeight="true" spans="1:4">
      <c r="A25" s="149" t="s">
        <v>108</v>
      </c>
      <c r="B25" s="158">
        <v>0</v>
      </c>
      <c r="C25" s="149" t="s">
        <v>109</v>
      </c>
      <c r="D25" s="158">
        <v>0</v>
      </c>
    </row>
    <row r="26" s="190" customFormat="true" ht="24.95" customHeight="true" spans="1:4">
      <c r="A26" s="149" t="s">
        <v>110</v>
      </c>
      <c r="B26" s="158">
        <v>3281</v>
      </c>
      <c r="C26" s="149" t="s">
        <v>111</v>
      </c>
      <c r="D26" s="158">
        <v>3174</v>
      </c>
    </row>
    <row r="27" s="190" customFormat="true" ht="24.95" customHeight="true" spans="1:4">
      <c r="A27" s="149" t="s">
        <v>112</v>
      </c>
      <c r="B27" s="158">
        <v>94</v>
      </c>
      <c r="C27" s="149" t="s">
        <v>113</v>
      </c>
      <c r="D27" s="158">
        <v>94</v>
      </c>
    </row>
    <row r="28" s="190" customFormat="true" ht="24.95" customHeight="true" spans="1:4">
      <c r="A28" s="149" t="s">
        <v>114</v>
      </c>
      <c r="B28" s="158">
        <v>0</v>
      </c>
      <c r="C28" s="149" t="s">
        <v>115</v>
      </c>
      <c r="D28" s="158">
        <v>0</v>
      </c>
    </row>
    <row r="29" s="190" customFormat="true" ht="24.95" customHeight="true" spans="1:4">
      <c r="A29" s="149" t="s">
        <v>116</v>
      </c>
      <c r="B29" s="158">
        <v>0</v>
      </c>
      <c r="C29" s="149" t="s">
        <v>117</v>
      </c>
      <c r="D29" s="158">
        <v>0</v>
      </c>
    </row>
    <row r="30" s="190" customFormat="true" ht="24.95" customHeight="true" spans="1:4">
      <c r="A30" s="149" t="s">
        <v>118</v>
      </c>
      <c r="B30" s="158">
        <v>8827</v>
      </c>
      <c r="C30" s="149" t="s">
        <v>119</v>
      </c>
      <c r="D30" s="158">
        <v>1663</v>
      </c>
    </row>
    <row r="31" s="190" customFormat="true" ht="24.95" customHeight="true" spans="1:4">
      <c r="A31" s="149" t="s">
        <v>120</v>
      </c>
      <c r="B31" s="158">
        <v>34803</v>
      </c>
      <c r="C31" s="149" t="s">
        <v>121</v>
      </c>
      <c r="D31" s="158">
        <v>12974</v>
      </c>
    </row>
    <row r="32" s="190" customFormat="true" ht="24.95" customHeight="true" spans="1:4">
      <c r="A32" s="149" t="s">
        <v>122</v>
      </c>
      <c r="B32" s="158">
        <v>240</v>
      </c>
      <c r="C32" s="149" t="s">
        <v>123</v>
      </c>
      <c r="D32" s="158">
        <v>105</v>
      </c>
    </row>
    <row r="33" s="190" customFormat="true" ht="24.95" customHeight="true" spans="1:4">
      <c r="A33" s="149" t="s">
        <v>124</v>
      </c>
      <c r="B33" s="158">
        <v>3551</v>
      </c>
      <c r="C33" s="149" t="s">
        <v>125</v>
      </c>
      <c r="D33" s="158">
        <v>1672</v>
      </c>
    </row>
    <row r="34" s="190" customFormat="true" ht="24.95" customHeight="true" spans="1:4">
      <c r="A34" s="149" t="s">
        <v>126</v>
      </c>
      <c r="B34" s="158">
        <v>26170</v>
      </c>
      <c r="C34" s="149" t="s">
        <v>127</v>
      </c>
      <c r="D34" s="158">
        <v>14772</v>
      </c>
    </row>
    <row r="35" s="190" customFormat="true" ht="24.95" customHeight="true" spans="1:4">
      <c r="A35" s="149" t="s">
        <v>128</v>
      </c>
      <c r="B35" s="158">
        <v>47627</v>
      </c>
      <c r="C35" s="149" t="s">
        <v>129</v>
      </c>
      <c r="D35" s="158">
        <v>9358</v>
      </c>
    </row>
    <row r="36" s="190" customFormat="true" ht="24.95" customHeight="true" spans="1:4">
      <c r="A36" s="149" t="s">
        <v>130</v>
      </c>
      <c r="B36" s="158">
        <v>920</v>
      </c>
      <c r="C36" s="149" t="s">
        <v>131</v>
      </c>
      <c r="D36" s="158">
        <v>21</v>
      </c>
    </row>
    <row r="37" s="190" customFormat="true" ht="24.95" customHeight="true" spans="1:4">
      <c r="A37" s="149" t="s">
        <v>132</v>
      </c>
      <c r="B37" s="158">
        <v>0</v>
      </c>
      <c r="C37" s="149" t="s">
        <v>133</v>
      </c>
      <c r="D37" s="158">
        <v>0</v>
      </c>
    </row>
    <row r="38" s="190" customFormat="true" ht="24.95" customHeight="true" spans="1:4">
      <c r="A38" s="149" t="s">
        <v>134</v>
      </c>
      <c r="B38" s="158">
        <v>23382</v>
      </c>
      <c r="C38" s="149" t="s">
        <v>135</v>
      </c>
      <c r="D38" s="158">
        <v>18593</v>
      </c>
    </row>
    <row r="39" s="190" customFormat="true" ht="24.95" customHeight="true" spans="1:4">
      <c r="A39" s="149" t="s">
        <v>136</v>
      </c>
      <c r="B39" s="158">
        <v>12093</v>
      </c>
      <c r="C39" s="149" t="s">
        <v>137</v>
      </c>
      <c r="D39" s="158">
        <v>254</v>
      </c>
    </row>
    <row r="40" s="190" customFormat="true" ht="24.95" customHeight="true" spans="1:4">
      <c r="A40" s="149" t="s">
        <v>138</v>
      </c>
      <c r="B40" s="158">
        <v>0</v>
      </c>
      <c r="C40" s="149" t="s">
        <v>139</v>
      </c>
      <c r="D40" s="158">
        <v>0</v>
      </c>
    </row>
    <row r="41" s="190" customFormat="true" ht="24.95" customHeight="true" spans="1:4">
      <c r="A41" s="149" t="s">
        <v>140</v>
      </c>
      <c r="B41" s="158">
        <v>0</v>
      </c>
      <c r="C41" s="149" t="s">
        <v>141</v>
      </c>
      <c r="D41" s="158">
        <v>0</v>
      </c>
    </row>
    <row r="42" s="190" customFormat="true" ht="24.95" customHeight="true" spans="1:4">
      <c r="A42" s="149" t="s">
        <v>142</v>
      </c>
      <c r="B42" s="158">
        <v>0</v>
      </c>
      <c r="C42" s="149" t="s">
        <v>143</v>
      </c>
      <c r="D42" s="158">
        <v>0</v>
      </c>
    </row>
    <row r="43" s="190" customFormat="true" ht="24.95" customHeight="true" spans="1:4">
      <c r="A43" s="149" t="s">
        <v>144</v>
      </c>
      <c r="B43" s="158">
        <v>0</v>
      </c>
      <c r="C43" s="149" t="s">
        <v>145</v>
      </c>
      <c r="D43" s="158">
        <v>0</v>
      </c>
    </row>
    <row r="44" s="190" customFormat="true" ht="24.95" customHeight="true" spans="1:4">
      <c r="A44" s="149" t="s">
        <v>146</v>
      </c>
      <c r="B44" s="158">
        <v>7632</v>
      </c>
      <c r="C44" s="149" t="s">
        <v>147</v>
      </c>
      <c r="D44" s="158">
        <v>7333</v>
      </c>
    </row>
    <row r="45" s="190" customFormat="true" ht="24.95" customHeight="true" spans="1:4">
      <c r="A45" s="149" t="s">
        <v>148</v>
      </c>
      <c r="B45" s="158">
        <v>0</v>
      </c>
      <c r="C45" s="149" t="s">
        <v>149</v>
      </c>
      <c r="D45" s="158">
        <v>0</v>
      </c>
    </row>
    <row r="46" s="190" customFormat="true" ht="24.95" customHeight="true" spans="1:4">
      <c r="A46" s="149" t="s">
        <v>150</v>
      </c>
      <c r="B46" s="158">
        <v>540</v>
      </c>
      <c r="C46" s="149" t="s">
        <v>1375</v>
      </c>
      <c r="D46" s="158"/>
    </row>
    <row r="47" s="190" customFormat="true" ht="24.95" customHeight="true" spans="1:4">
      <c r="A47" s="149" t="s">
        <v>152</v>
      </c>
      <c r="B47" s="158"/>
      <c r="C47" s="149" t="s">
        <v>153</v>
      </c>
      <c r="D47" s="158">
        <v>0</v>
      </c>
    </row>
    <row r="48" s="190" customFormat="true" ht="24.95" customHeight="true" spans="1:4">
      <c r="A48" s="149" t="s">
        <v>154</v>
      </c>
      <c r="B48" s="158">
        <v>6130</v>
      </c>
      <c r="C48" s="149" t="s">
        <v>155</v>
      </c>
      <c r="D48" s="158">
        <v>1084</v>
      </c>
    </row>
    <row r="49" s="190" customFormat="true" ht="24.95" customHeight="true" spans="1:4">
      <c r="A49" s="147" t="s">
        <v>156</v>
      </c>
      <c r="B49" s="160">
        <v>91381</v>
      </c>
      <c r="C49" s="147" t="s">
        <v>157</v>
      </c>
      <c r="D49" s="160">
        <v>68907</v>
      </c>
    </row>
    <row r="50" ht="24.95" customHeight="true" spans="1:4">
      <c r="A50" s="195" t="s">
        <v>158</v>
      </c>
      <c r="B50" s="160">
        <f>B51+B52</f>
        <v>37531</v>
      </c>
      <c r="C50" s="195" t="s">
        <v>1376</v>
      </c>
      <c r="D50" s="160">
        <f>D51+D52</f>
        <v>87351</v>
      </c>
    </row>
    <row r="51" ht="24.95" customHeight="true" spans="1:4">
      <c r="A51" s="149" t="s">
        <v>1377</v>
      </c>
      <c r="B51" s="158">
        <v>0</v>
      </c>
      <c r="C51" s="149" t="s">
        <v>161</v>
      </c>
      <c r="D51" s="158">
        <v>0</v>
      </c>
    </row>
    <row r="52" ht="24.95" customHeight="true" spans="1:4">
      <c r="A52" s="149" t="s">
        <v>1378</v>
      </c>
      <c r="B52" s="158">
        <v>37531</v>
      </c>
      <c r="C52" s="149" t="s">
        <v>163</v>
      </c>
      <c r="D52" s="158">
        <v>87351</v>
      </c>
    </row>
    <row r="53" ht="24.95" customHeight="true" spans="1:4">
      <c r="A53" s="195" t="s">
        <v>1379</v>
      </c>
      <c r="B53" s="160">
        <v>37120</v>
      </c>
      <c r="C53" s="147"/>
      <c r="D53" s="160"/>
    </row>
    <row r="54" ht="24.95" customHeight="true" spans="1:4">
      <c r="A54" s="195" t="s">
        <v>165</v>
      </c>
      <c r="B54" s="160">
        <f>B55+B56+B57</f>
        <v>164400</v>
      </c>
      <c r="C54" s="195" t="s">
        <v>1380</v>
      </c>
      <c r="D54" s="160">
        <v>0</v>
      </c>
    </row>
    <row r="55" ht="24.95" customHeight="true" spans="1:4">
      <c r="A55" s="149" t="s">
        <v>167</v>
      </c>
      <c r="B55" s="158"/>
      <c r="C55" s="149"/>
      <c r="D55" s="158"/>
    </row>
    <row r="56" ht="24.95" customHeight="true" spans="1:4">
      <c r="A56" s="149" t="s">
        <v>168</v>
      </c>
      <c r="B56" s="158">
        <v>1000</v>
      </c>
      <c r="C56" s="149"/>
      <c r="D56" s="158"/>
    </row>
    <row r="57" ht="24.95" customHeight="true" spans="1:4">
      <c r="A57" s="149" t="s">
        <v>169</v>
      </c>
      <c r="B57" s="158">
        <v>163400</v>
      </c>
      <c r="C57" s="149"/>
      <c r="D57" s="158"/>
    </row>
    <row r="58" ht="24.95" customHeight="true" spans="1:4">
      <c r="A58" s="195" t="s">
        <v>1381</v>
      </c>
      <c r="B58" s="160">
        <v>0</v>
      </c>
      <c r="C58" s="195" t="s">
        <v>1382</v>
      </c>
      <c r="D58" s="160">
        <f>D59</f>
        <v>105480</v>
      </c>
    </row>
    <row r="59" ht="24.95" customHeight="true" spans="1:4">
      <c r="A59" s="147" t="s">
        <v>172</v>
      </c>
      <c r="B59" s="160">
        <v>0</v>
      </c>
      <c r="C59" s="147" t="s">
        <v>173</v>
      </c>
      <c r="D59" s="160">
        <f>D60+D61+D62+D63</f>
        <v>105480</v>
      </c>
    </row>
    <row r="60" ht="24.95" customHeight="true" spans="1:4">
      <c r="A60" s="147" t="s">
        <v>174</v>
      </c>
      <c r="B60" s="160">
        <f>B61+B62+B63+B64</f>
        <v>0</v>
      </c>
      <c r="C60" s="149" t="s">
        <v>175</v>
      </c>
      <c r="D60" s="158">
        <v>100660</v>
      </c>
    </row>
    <row r="61" ht="24.95" customHeight="true" spans="1:4">
      <c r="A61" s="149" t="s">
        <v>176</v>
      </c>
      <c r="B61" s="158"/>
      <c r="C61" s="149" t="s">
        <v>177</v>
      </c>
      <c r="D61" s="158">
        <v>1548</v>
      </c>
    </row>
    <row r="62" ht="24.95" customHeight="true" spans="1:4">
      <c r="A62" s="149" t="s">
        <v>178</v>
      </c>
      <c r="B62" s="158"/>
      <c r="C62" s="149" t="s">
        <v>179</v>
      </c>
      <c r="D62" s="158">
        <v>3272</v>
      </c>
    </row>
    <row r="63" ht="24.95" customHeight="true" spans="1:4">
      <c r="A63" s="149" t="s">
        <v>180</v>
      </c>
      <c r="B63" s="158"/>
      <c r="C63" s="149" t="s">
        <v>181</v>
      </c>
      <c r="D63" s="158"/>
    </row>
    <row r="64" ht="24.95" customHeight="true" spans="1:4">
      <c r="A64" s="149" t="s">
        <v>182</v>
      </c>
      <c r="B64" s="158"/>
      <c r="C64" s="149"/>
      <c r="D64" s="158"/>
    </row>
    <row r="65" ht="24.95" customHeight="true" spans="1:4">
      <c r="A65" s="147" t="s">
        <v>1383</v>
      </c>
      <c r="B65" s="160">
        <f>B66</f>
        <v>157461</v>
      </c>
      <c r="C65" s="147" t="s">
        <v>1384</v>
      </c>
      <c r="D65" s="160">
        <f>D66+D67+D68+D69</f>
        <v>61813</v>
      </c>
    </row>
    <row r="66" ht="24.95" customHeight="true" spans="1:4">
      <c r="A66" s="147" t="s">
        <v>185</v>
      </c>
      <c r="B66" s="160">
        <f>B67+B68+B69+B70</f>
        <v>157461</v>
      </c>
      <c r="C66" s="149" t="s">
        <v>186</v>
      </c>
      <c r="D66" s="158">
        <v>61813</v>
      </c>
    </row>
    <row r="67" ht="24.95" customHeight="true" spans="1:4">
      <c r="A67" s="149" t="s">
        <v>187</v>
      </c>
      <c r="B67" s="158">
        <v>157461</v>
      </c>
      <c r="C67" s="149" t="s">
        <v>188</v>
      </c>
      <c r="D67" s="158">
        <v>0</v>
      </c>
    </row>
    <row r="68" ht="24.95" customHeight="true" spans="1:4">
      <c r="A68" s="149" t="s">
        <v>189</v>
      </c>
      <c r="B68" s="158">
        <v>0</v>
      </c>
      <c r="C68" s="149" t="s">
        <v>190</v>
      </c>
      <c r="D68" s="158">
        <v>0</v>
      </c>
    </row>
    <row r="69" ht="24.95" customHeight="true" spans="1:4">
      <c r="A69" s="149" t="s">
        <v>191</v>
      </c>
      <c r="B69" s="158">
        <v>0</v>
      </c>
      <c r="C69" s="149" t="s">
        <v>192</v>
      </c>
      <c r="D69" s="158"/>
    </row>
    <row r="70" ht="24.95" customHeight="true" spans="1:4">
      <c r="A70" s="149" t="s">
        <v>193</v>
      </c>
      <c r="B70" s="158"/>
      <c r="C70" s="149"/>
      <c r="D70" s="158"/>
    </row>
    <row r="71" ht="24.95" customHeight="true" spans="1:4">
      <c r="A71" s="147" t="s">
        <v>1385</v>
      </c>
      <c r="B71" s="160">
        <v>248</v>
      </c>
      <c r="C71" s="195" t="s">
        <v>1386</v>
      </c>
      <c r="D71" s="160">
        <v>1625</v>
      </c>
    </row>
    <row r="72" ht="24.95" customHeight="true" spans="1:4">
      <c r="A72" s="147" t="s">
        <v>196</v>
      </c>
      <c r="B72" s="160">
        <v>0</v>
      </c>
      <c r="C72" s="195" t="s">
        <v>1183</v>
      </c>
      <c r="D72" s="160">
        <v>3413</v>
      </c>
    </row>
    <row r="73" ht="24.95" customHeight="true" spans="1:4">
      <c r="A73" s="149"/>
      <c r="B73" s="160"/>
      <c r="C73" s="195" t="s">
        <v>1387</v>
      </c>
      <c r="D73" s="160">
        <f>D74</f>
        <v>46879</v>
      </c>
    </row>
    <row r="74" ht="24.95" customHeight="true" spans="1:4">
      <c r="A74" s="149"/>
      <c r="B74" s="160"/>
      <c r="C74" s="195" t="s">
        <v>1388</v>
      </c>
      <c r="D74" s="160">
        <v>46879</v>
      </c>
    </row>
    <row r="75" ht="24.95" customHeight="true" spans="1:4">
      <c r="A75" s="149"/>
      <c r="B75" s="160"/>
      <c r="C75" s="195" t="s">
        <v>1389</v>
      </c>
      <c r="D75" s="160">
        <v>0</v>
      </c>
    </row>
    <row r="76" ht="24.95" customHeight="true" spans="1:4">
      <c r="A76" s="196" t="s">
        <v>201</v>
      </c>
      <c r="B76" s="160">
        <f>B4+B5+B50+B53+B54+B58+B65+B71+B72</f>
        <v>1347001</v>
      </c>
      <c r="C76" s="194" t="s">
        <v>202</v>
      </c>
      <c r="D76" s="160">
        <f>D4+D5+D50+D53+D54+D58+D65+D71+D72+D73</f>
        <v>1347001</v>
      </c>
    </row>
    <row r="77" ht="24.95" customHeight="true" spans="1:4">
      <c r="A77" s="134"/>
      <c r="B77" s="135"/>
      <c r="C77" s="135"/>
      <c r="D77" s="135"/>
    </row>
    <row r="78" ht="24.95" customHeight="true" spans="1:4">
      <c r="A78" s="134"/>
      <c r="B78" s="135"/>
      <c r="C78" s="135"/>
      <c r="D78" s="135"/>
    </row>
    <row r="79" ht="24.95" customHeight="true" spans="1:4">
      <c r="A79" s="134"/>
      <c r="B79" s="135"/>
      <c r="C79" s="135"/>
      <c r="D79" s="135"/>
    </row>
    <row r="80" ht="24.95" customHeight="true" spans="1:4">
      <c r="A80" s="134"/>
      <c r="B80" s="135"/>
      <c r="C80" s="135"/>
      <c r="D80" s="135"/>
    </row>
    <row r="81" ht="24.95" customHeight="true" spans="1:4">
      <c r="A81" s="134"/>
      <c r="B81" s="135"/>
      <c r="C81" s="135"/>
      <c r="D81" s="135"/>
    </row>
    <row r="82" ht="24.95" customHeight="true" spans="1:4">
      <c r="A82" s="134"/>
      <c r="B82" s="135"/>
      <c r="C82" s="135"/>
      <c r="D82" s="135"/>
    </row>
    <row r="83" ht="24.95" customHeight="true" spans="1:4">
      <c r="A83" s="134"/>
      <c r="B83" s="135"/>
      <c r="C83" s="135"/>
      <c r="D83" s="135"/>
    </row>
    <row r="84" ht="24.95" customHeight="true" spans="1:4">
      <c r="A84" s="134"/>
      <c r="B84" s="135"/>
      <c r="C84" s="135"/>
      <c r="D84" s="135"/>
    </row>
    <row r="85" ht="24.95" customHeight="true" spans="1:4">
      <c r="A85" s="134"/>
      <c r="B85" s="135"/>
      <c r="C85" s="135"/>
      <c r="D85" s="135"/>
    </row>
    <row r="86" ht="24.95" customHeight="true" spans="1:4">
      <c r="A86" s="134"/>
      <c r="B86" s="135"/>
      <c r="C86" s="135"/>
      <c r="D86" s="135"/>
    </row>
    <row r="87" ht="24.95" customHeight="true" spans="1:4">
      <c r="A87" s="134"/>
      <c r="B87" s="135"/>
      <c r="C87" s="135"/>
      <c r="D87" s="135"/>
    </row>
    <row r="88" ht="24.95" customHeight="true" spans="1:4">
      <c r="A88" s="134"/>
      <c r="B88" s="135"/>
      <c r="C88" s="135"/>
      <c r="D88" s="135"/>
    </row>
    <row r="89" ht="24.95" customHeight="true" spans="1:4">
      <c r="A89" s="134"/>
      <c r="B89" s="135"/>
      <c r="C89" s="135"/>
      <c r="D89" s="135"/>
    </row>
    <row r="90" ht="24.95" customHeight="true" spans="1:4">
      <c r="A90" s="134"/>
      <c r="B90" s="135"/>
      <c r="C90" s="135"/>
      <c r="D90" s="135"/>
    </row>
    <row r="91" ht="24.95" customHeight="true" spans="1:4">
      <c r="A91" s="134"/>
      <c r="B91" s="135"/>
      <c r="C91" s="135"/>
      <c r="D91" s="135"/>
    </row>
    <row r="92" ht="24.95" customHeight="true" spans="1:4">
      <c r="A92" s="134"/>
      <c r="B92" s="135"/>
      <c r="C92" s="135"/>
      <c r="D92" s="135"/>
    </row>
    <row r="93" ht="24.95" customHeight="true" spans="1:4">
      <c r="A93" s="134"/>
      <c r="B93" s="135"/>
      <c r="C93" s="135"/>
      <c r="D93" s="135"/>
    </row>
    <row r="94" ht="24.95" customHeight="true" spans="1:4">
      <c r="A94" s="134"/>
      <c r="B94" s="135"/>
      <c r="C94" s="135"/>
      <c r="D94" s="135"/>
    </row>
    <row r="95" ht="24.95" customHeight="true" spans="1:4">
      <c r="A95" s="134"/>
      <c r="B95" s="135"/>
      <c r="C95" s="135"/>
      <c r="D95" s="135"/>
    </row>
    <row r="96" ht="24.95" customHeight="true" spans="1:4">
      <c r="A96" s="134"/>
      <c r="B96" s="135"/>
      <c r="C96" s="135"/>
      <c r="D96" s="135"/>
    </row>
    <row r="97" ht="24.95" customHeight="true" spans="1:4">
      <c r="A97" s="134"/>
      <c r="B97" s="135"/>
      <c r="C97" s="135"/>
      <c r="D97" s="135"/>
    </row>
    <row r="98" ht="24.95" customHeight="true" spans="1:4">
      <c r="A98" s="134"/>
      <c r="B98" s="135"/>
      <c r="C98" s="135"/>
      <c r="D98" s="135"/>
    </row>
    <row r="99" ht="24.95" customHeight="true" spans="1:4">
      <c r="A99" s="134"/>
      <c r="B99" s="135"/>
      <c r="C99" s="135"/>
      <c r="D99" s="135"/>
    </row>
    <row r="100" ht="24.95" customHeight="true" spans="1:4">
      <c r="A100" s="134"/>
      <c r="B100" s="135"/>
      <c r="C100" s="135"/>
      <c r="D100" s="135"/>
    </row>
    <row r="101" ht="24.95" customHeight="true" spans="1:4">
      <c r="A101" s="134"/>
      <c r="B101" s="135"/>
      <c r="C101" s="135"/>
      <c r="D101" s="135"/>
    </row>
    <row r="102" ht="24.95" customHeight="true" spans="1:4">
      <c r="A102" s="134"/>
      <c r="B102" s="135"/>
      <c r="C102" s="135"/>
      <c r="D102" s="135"/>
    </row>
    <row r="103" ht="24.95" customHeight="true" spans="1:4">
      <c r="A103" s="134"/>
      <c r="B103" s="135"/>
      <c r="C103" s="135"/>
      <c r="D103" s="135"/>
    </row>
    <row r="104" ht="24.95" customHeight="true" spans="1:4">
      <c r="A104" s="134"/>
      <c r="B104" s="135"/>
      <c r="C104" s="135"/>
      <c r="D104" s="135"/>
    </row>
    <row r="105" ht="24.95" customHeight="true" spans="1:4">
      <c r="A105" s="134"/>
      <c r="B105" s="135"/>
      <c r="C105" s="135"/>
      <c r="D105" s="135"/>
    </row>
    <row r="106" ht="24.95" customHeight="true" spans="1:4">
      <c r="A106" s="134"/>
      <c r="B106" s="135"/>
      <c r="C106" s="135"/>
      <c r="D106" s="135"/>
    </row>
    <row r="107" ht="24.95" customHeight="true" spans="1:4">
      <c r="A107" s="134"/>
      <c r="B107" s="135"/>
      <c r="C107" s="135"/>
      <c r="D107" s="135"/>
    </row>
    <row r="108" ht="24.95" customHeight="true" spans="1:4">
      <c r="A108" s="134"/>
      <c r="B108" s="135"/>
      <c r="C108" s="135"/>
      <c r="D108" s="135"/>
    </row>
    <row r="109" ht="24.95" customHeight="true" spans="1:4">
      <c r="A109" s="134"/>
      <c r="B109" s="135"/>
      <c r="C109" s="135"/>
      <c r="D109" s="135"/>
    </row>
    <row r="110" ht="24.95" customHeight="true" spans="1:4">
      <c r="A110" s="134"/>
      <c r="B110" s="135"/>
      <c r="C110" s="135"/>
      <c r="D110" s="135"/>
    </row>
    <row r="111" ht="24.95" customHeight="true" spans="1:4">
      <c r="A111" s="134"/>
      <c r="B111" s="135"/>
      <c r="C111" s="135"/>
      <c r="D111" s="135"/>
    </row>
    <row r="112" ht="24.95" customHeight="true" spans="1:4">
      <c r="A112" s="134"/>
      <c r="B112" s="135"/>
      <c r="C112" s="135"/>
      <c r="D112" s="135"/>
    </row>
    <row r="113" ht="24.95" customHeight="true" spans="1:4">
      <c r="A113" s="134"/>
      <c r="B113" s="135"/>
      <c r="C113" s="135"/>
      <c r="D113" s="135"/>
    </row>
    <row r="114" ht="24.95" customHeight="true" spans="1:4">
      <c r="A114" s="134"/>
      <c r="B114" s="135"/>
      <c r="C114" s="135"/>
      <c r="D114" s="135"/>
    </row>
    <row r="115" ht="24.95" customHeight="true" spans="1:4">
      <c r="A115" s="134"/>
      <c r="B115" s="135"/>
      <c r="C115" s="135"/>
      <c r="D115" s="135"/>
    </row>
    <row r="116" ht="24.95" customHeight="true" spans="1:4">
      <c r="A116" s="134"/>
      <c r="B116" s="135"/>
      <c r="C116" s="135"/>
      <c r="D116" s="135"/>
    </row>
    <row r="117" ht="24.95" customHeight="true" spans="1:4">
      <c r="A117" s="134"/>
      <c r="B117" s="135"/>
      <c r="C117" s="135"/>
      <c r="D117" s="135"/>
    </row>
    <row r="118" ht="24.95" customHeight="true" spans="1:4">
      <c r="A118" s="134"/>
      <c r="B118" s="135"/>
      <c r="C118" s="135"/>
      <c r="D118" s="135"/>
    </row>
    <row r="119" ht="24.95" customHeight="true" spans="1:4">
      <c r="A119" s="134"/>
      <c r="B119" s="135"/>
      <c r="C119" s="135"/>
      <c r="D119" s="135"/>
    </row>
    <row r="120" ht="24.95" customHeight="true" spans="1:4">
      <c r="A120" s="134"/>
      <c r="B120" s="135"/>
      <c r="C120" s="135"/>
      <c r="D120" s="135"/>
    </row>
    <row r="121" ht="24.95" customHeight="true" spans="1:4">
      <c r="A121" s="134"/>
      <c r="B121" s="135"/>
      <c r="C121" s="135"/>
      <c r="D121" s="135"/>
    </row>
    <row r="122" ht="24.95" customHeight="true" spans="1:4">
      <c r="A122" s="134"/>
      <c r="B122" s="135"/>
      <c r="C122" s="135"/>
      <c r="D122" s="135"/>
    </row>
    <row r="123" ht="24.95" customHeight="true" spans="1:4">
      <c r="A123" s="134"/>
      <c r="B123" s="135"/>
      <c r="C123" s="135"/>
      <c r="D123" s="135"/>
    </row>
    <row r="124" ht="24.95" customHeight="true" spans="1:4">
      <c r="A124" s="134"/>
      <c r="B124" s="135"/>
      <c r="C124" s="135"/>
      <c r="D124" s="135"/>
    </row>
    <row r="125" ht="24.95" customHeight="true" spans="1:4">
      <c r="A125" s="134"/>
      <c r="B125" s="135"/>
      <c r="C125" s="135"/>
      <c r="D125" s="135"/>
    </row>
    <row r="126" ht="24.95" customHeight="true" spans="1:4">
      <c r="A126" s="134"/>
      <c r="B126" s="135"/>
      <c r="C126" s="135"/>
      <c r="D126" s="135"/>
    </row>
    <row r="127" ht="24.95" customHeight="true" spans="1:4">
      <c r="A127" s="134"/>
      <c r="B127" s="135"/>
      <c r="C127" s="135"/>
      <c r="D127" s="135"/>
    </row>
    <row r="128" ht="24.95" customHeight="true" spans="1:4">
      <c r="A128" s="134"/>
      <c r="B128" s="135"/>
      <c r="C128" s="135"/>
      <c r="D128" s="135"/>
    </row>
    <row r="129" ht="24.95" customHeight="true" spans="1:4">
      <c r="A129" s="134"/>
      <c r="B129" s="135"/>
      <c r="C129" s="135"/>
      <c r="D129" s="135"/>
    </row>
    <row r="130" ht="24.95" customHeight="true" spans="1:4">
      <c r="A130" s="134"/>
      <c r="B130" s="135"/>
      <c r="C130" s="135"/>
      <c r="D130" s="135"/>
    </row>
    <row r="131" ht="24.95" customHeight="true" spans="1:4">
      <c r="A131" s="134"/>
      <c r="B131" s="135"/>
      <c r="C131" s="135"/>
      <c r="D131" s="135"/>
    </row>
    <row r="132" ht="24.95" customHeight="true" spans="1:4">
      <c r="A132" s="134"/>
      <c r="B132" s="135"/>
      <c r="C132" s="135"/>
      <c r="D132" s="135"/>
    </row>
    <row r="133" ht="24.95" customHeight="true" spans="1:4">
      <c r="A133" s="134"/>
      <c r="B133" s="135"/>
      <c r="C133" s="135"/>
      <c r="D133" s="135"/>
    </row>
    <row r="134" ht="24.95" customHeight="true" spans="1:4">
      <c r="A134" s="134"/>
      <c r="B134" s="135"/>
      <c r="C134" s="135"/>
      <c r="D134" s="135"/>
    </row>
    <row r="135" ht="24.95" customHeight="true" spans="1:4">
      <c r="A135" s="134"/>
      <c r="B135" s="135"/>
      <c r="C135" s="135"/>
      <c r="D135" s="135"/>
    </row>
    <row r="136" ht="24.95" customHeight="true" spans="1:4">
      <c r="A136" s="134"/>
      <c r="B136" s="135"/>
      <c r="C136" s="135"/>
      <c r="D136" s="135"/>
    </row>
    <row r="137" ht="24.95" customHeight="true" spans="1:4">
      <c r="A137" s="134"/>
      <c r="B137" s="135"/>
      <c r="C137" s="135"/>
      <c r="D137" s="135"/>
    </row>
    <row r="138" ht="24.95" customHeight="true" spans="1:4">
      <c r="A138" s="134"/>
      <c r="B138" s="135"/>
      <c r="C138" s="135"/>
      <c r="D138" s="135"/>
    </row>
    <row r="139" ht="24.95" customHeight="true" spans="1:4">
      <c r="A139" s="134"/>
      <c r="B139" s="135"/>
      <c r="C139" s="135"/>
      <c r="D139" s="135"/>
    </row>
    <row r="140" ht="24.95" customHeight="true" spans="1:4">
      <c r="A140" s="134"/>
      <c r="B140" s="135"/>
      <c r="C140" s="135"/>
      <c r="D140" s="135"/>
    </row>
    <row r="141" ht="24.95" customHeight="true" spans="1:4">
      <c r="A141" s="134"/>
      <c r="B141" s="135"/>
      <c r="C141" s="135"/>
      <c r="D141" s="135"/>
    </row>
    <row r="142" ht="24.95" customHeight="true" spans="1:4">
      <c r="A142" s="134"/>
      <c r="B142" s="135"/>
      <c r="C142" s="135"/>
      <c r="D142" s="135"/>
    </row>
    <row r="143" ht="24.95" customHeight="true" spans="1:4">
      <c r="A143" s="134"/>
      <c r="B143" s="135"/>
      <c r="C143" s="135"/>
      <c r="D143" s="135"/>
    </row>
    <row r="144" ht="24.95" customHeight="true" spans="1:4">
      <c r="A144" s="134"/>
      <c r="B144" s="135"/>
      <c r="C144" s="135"/>
      <c r="D144" s="135"/>
    </row>
    <row r="145" ht="24.95" customHeight="true" spans="1:4">
      <c r="A145" s="134"/>
      <c r="B145" s="135"/>
      <c r="C145" s="135"/>
      <c r="D145" s="135"/>
    </row>
    <row r="146" ht="24.95" customHeight="true" spans="1:4">
      <c r="A146" s="134"/>
      <c r="B146" s="135"/>
      <c r="C146" s="135"/>
      <c r="D146" s="135"/>
    </row>
    <row r="147" ht="24.95" customHeight="true" spans="1:4">
      <c r="A147" s="134"/>
      <c r="B147" s="135"/>
      <c r="C147" s="135"/>
      <c r="D147" s="135"/>
    </row>
    <row r="148" ht="24.95" customHeight="true" spans="1:4">
      <c r="A148" s="134"/>
      <c r="B148" s="135"/>
      <c r="C148" s="135"/>
      <c r="D148" s="135"/>
    </row>
    <row r="149" ht="24.95" customHeight="true" spans="1:4">
      <c r="A149" s="134"/>
      <c r="B149" s="135"/>
      <c r="C149" s="135"/>
      <c r="D149" s="135"/>
    </row>
    <row r="150" ht="24.95" customHeight="true" spans="1:4">
      <c r="A150" s="134"/>
      <c r="B150" s="135"/>
      <c r="C150" s="135"/>
      <c r="D150" s="135"/>
    </row>
    <row r="151" ht="24.95" customHeight="true" spans="1:4">
      <c r="A151" s="134"/>
      <c r="B151" s="135"/>
      <c r="C151" s="135"/>
      <c r="D151" s="135"/>
    </row>
    <row r="152" ht="24.95" customHeight="true" spans="1:4">
      <c r="A152" s="134"/>
      <c r="B152" s="135"/>
      <c r="C152" s="135"/>
      <c r="D152" s="135"/>
    </row>
    <row r="153" ht="24.95" customHeight="true" spans="1:4">
      <c r="A153" s="134"/>
      <c r="B153" s="135"/>
      <c r="C153" s="135"/>
      <c r="D153" s="135"/>
    </row>
    <row r="154" ht="24.95" customHeight="true" spans="1:4">
      <c r="A154" s="134"/>
      <c r="B154" s="135"/>
      <c r="C154" s="135"/>
      <c r="D154" s="135"/>
    </row>
    <row r="155" ht="24.95" customHeight="true" spans="1:4">
      <c r="A155" s="134"/>
      <c r="B155" s="135"/>
      <c r="C155" s="135"/>
      <c r="D155" s="135"/>
    </row>
    <row r="156" ht="24.95" customHeight="true" spans="1:4">
      <c r="A156" s="134"/>
      <c r="B156" s="135"/>
      <c r="C156" s="135"/>
      <c r="D156" s="135"/>
    </row>
    <row r="157" ht="24.95" customHeight="true" spans="1:4">
      <c r="A157" s="134"/>
      <c r="B157" s="135"/>
      <c r="C157" s="135"/>
      <c r="D157" s="135"/>
    </row>
    <row r="158" ht="24.95" customHeight="true" spans="1:4">
      <c r="A158" s="134"/>
      <c r="B158" s="135"/>
      <c r="C158" s="135"/>
      <c r="D158" s="135"/>
    </row>
    <row r="159" ht="24.95" customHeight="true" spans="1:4">
      <c r="A159" s="134"/>
      <c r="B159" s="135"/>
      <c r="C159" s="135"/>
      <c r="D159" s="135"/>
    </row>
    <row r="160" ht="24.95" customHeight="true" spans="1:4">
      <c r="A160" s="134"/>
      <c r="B160" s="135"/>
      <c r="C160" s="135"/>
      <c r="D160" s="135"/>
    </row>
    <row r="161" ht="24.95" customHeight="true" spans="1:4">
      <c r="A161" s="134"/>
      <c r="B161" s="135"/>
      <c r="C161" s="135"/>
      <c r="D161" s="135"/>
    </row>
    <row r="162" ht="24.95" customHeight="true" spans="1:4">
      <c r="A162" s="134"/>
      <c r="B162" s="135"/>
      <c r="C162" s="135"/>
      <c r="D162" s="135"/>
    </row>
    <row r="163" ht="24.95" customHeight="true" spans="1:4">
      <c r="A163" s="134"/>
      <c r="B163" s="135"/>
      <c r="C163" s="135"/>
      <c r="D163" s="135"/>
    </row>
    <row r="164" ht="24.95" customHeight="true" spans="1:4">
      <c r="A164" s="134"/>
      <c r="B164" s="135"/>
      <c r="C164" s="135"/>
      <c r="D164" s="135"/>
    </row>
    <row r="165" ht="24.95" customHeight="true" spans="1:4">
      <c r="A165" s="134"/>
      <c r="B165" s="135"/>
      <c r="C165" s="135"/>
      <c r="D165" s="135"/>
    </row>
    <row r="166" ht="24.95" customHeight="true" spans="1:4">
      <c r="A166" s="134"/>
      <c r="B166" s="135"/>
      <c r="C166" s="135"/>
      <c r="D166" s="135"/>
    </row>
    <row r="167" ht="24.95" customHeight="true" spans="1:4">
      <c r="A167" s="134"/>
      <c r="B167" s="135"/>
      <c r="C167" s="135"/>
      <c r="D167" s="135"/>
    </row>
    <row r="168" ht="24.95" customHeight="true" spans="1:4">
      <c r="A168" s="134"/>
      <c r="B168" s="135"/>
      <c r="C168" s="135"/>
      <c r="D168" s="135"/>
    </row>
    <row r="169" ht="24.95" customHeight="true" spans="1:4">
      <c r="A169" s="134"/>
      <c r="B169" s="135"/>
      <c r="C169" s="135"/>
      <c r="D169" s="135"/>
    </row>
    <row r="170" ht="24.95" customHeight="true" spans="1:4">
      <c r="A170" s="134"/>
      <c r="B170" s="135"/>
      <c r="C170" s="135"/>
      <c r="D170" s="135"/>
    </row>
    <row r="171" ht="24.95" customHeight="true" spans="1:4">
      <c r="A171" s="134"/>
      <c r="B171" s="135"/>
      <c r="C171" s="135"/>
      <c r="D171" s="135"/>
    </row>
    <row r="172" ht="24.95" customHeight="true" spans="1:4">
      <c r="A172" s="134"/>
      <c r="B172" s="135"/>
      <c r="C172" s="135"/>
      <c r="D172" s="135"/>
    </row>
    <row r="173" ht="24.95" customHeight="true" spans="1:4">
      <c r="A173" s="134"/>
      <c r="B173" s="135"/>
      <c r="C173" s="135"/>
      <c r="D173" s="135"/>
    </row>
    <row r="174" ht="24.95" customHeight="true" spans="1:4">
      <c r="A174" s="134"/>
      <c r="B174" s="135"/>
      <c r="C174" s="135"/>
      <c r="D174" s="135"/>
    </row>
    <row r="175" ht="24.95" customHeight="true" spans="1:4">
      <c r="A175" s="134"/>
      <c r="B175" s="135"/>
      <c r="C175" s="135"/>
      <c r="D175" s="135"/>
    </row>
    <row r="176" ht="24.95" customHeight="true" spans="1:4">
      <c r="A176" s="134"/>
      <c r="B176" s="135"/>
      <c r="C176" s="135"/>
      <c r="D176" s="135"/>
    </row>
    <row r="177" ht="24.95" customHeight="true" spans="1:4">
      <c r="A177" s="134"/>
      <c r="B177" s="135"/>
      <c r="C177" s="135"/>
      <c r="D177" s="135"/>
    </row>
    <row r="178" ht="24.95" customHeight="true" spans="1:4">
      <c r="A178" s="134"/>
      <c r="B178" s="135"/>
      <c r="C178" s="135"/>
      <c r="D178" s="135"/>
    </row>
    <row r="179" ht="24.95" customHeight="true" spans="1:4">
      <c r="A179" s="134"/>
      <c r="B179" s="135"/>
      <c r="C179" s="135"/>
      <c r="D179" s="135"/>
    </row>
    <row r="180" ht="24.95" customHeight="true" spans="1:4">
      <c r="A180" s="134"/>
      <c r="B180" s="135"/>
      <c r="C180" s="135"/>
      <c r="D180" s="135"/>
    </row>
    <row r="181" ht="24.95" customHeight="true" spans="1:4">
      <c r="A181" s="134"/>
      <c r="B181" s="135"/>
      <c r="C181" s="135"/>
      <c r="D181" s="135"/>
    </row>
    <row r="182" ht="24.95" customHeight="true" spans="1:4">
      <c r="A182" s="134"/>
      <c r="B182" s="135"/>
      <c r="C182" s="135"/>
      <c r="D182" s="135"/>
    </row>
    <row r="183" ht="24.95" customHeight="true" spans="1:4">
      <c r="A183" s="134"/>
      <c r="B183" s="135"/>
      <c r="C183" s="135"/>
      <c r="D183" s="135"/>
    </row>
    <row r="184" ht="24.95" customHeight="true" spans="1:4">
      <c r="A184" s="134"/>
      <c r="B184" s="135"/>
      <c r="C184" s="135"/>
      <c r="D184" s="135"/>
    </row>
    <row r="185" ht="24.95" customHeight="true" spans="1:4">
      <c r="A185" s="134"/>
      <c r="B185" s="135"/>
      <c r="C185" s="135"/>
      <c r="D185" s="135"/>
    </row>
    <row r="186" ht="24.95" customHeight="true" spans="1:4">
      <c r="A186" s="134"/>
      <c r="B186" s="135"/>
      <c r="C186" s="135"/>
      <c r="D186" s="135"/>
    </row>
    <row r="187" ht="24.95" customHeight="true" spans="1:4">
      <c r="A187" s="134"/>
      <c r="B187" s="135"/>
      <c r="C187" s="135"/>
      <c r="D187" s="135"/>
    </row>
    <row r="188" ht="24.95" customHeight="true" spans="1:4">
      <c r="A188" s="134"/>
      <c r="B188" s="135"/>
      <c r="C188" s="135"/>
      <c r="D188" s="135"/>
    </row>
    <row r="189" ht="24.95" customHeight="true" spans="1:4">
      <c r="A189" s="134"/>
      <c r="B189" s="135"/>
      <c r="C189" s="135"/>
      <c r="D189" s="135"/>
    </row>
    <row r="190" ht="24.95" customHeight="true" spans="1:4">
      <c r="A190" s="134"/>
      <c r="B190" s="135"/>
      <c r="C190" s="135"/>
      <c r="D190" s="135"/>
    </row>
    <row r="191" ht="24.95" customHeight="true" spans="1:4">
      <c r="A191" s="134"/>
      <c r="B191" s="135"/>
      <c r="C191" s="135"/>
      <c r="D191" s="135"/>
    </row>
    <row r="192" ht="24.95" customHeight="true" spans="1:4">
      <c r="A192" s="134"/>
      <c r="B192" s="135"/>
      <c r="C192" s="135"/>
      <c r="D192" s="135"/>
    </row>
    <row r="193" ht="24.95" customHeight="true" spans="1:4">
      <c r="A193" s="134"/>
      <c r="B193" s="135"/>
      <c r="C193" s="135"/>
      <c r="D193" s="135"/>
    </row>
    <row r="194" ht="24.95" customHeight="true" spans="1:4">
      <c r="A194" s="134"/>
      <c r="B194" s="135"/>
      <c r="C194" s="135"/>
      <c r="D194" s="135"/>
    </row>
    <row r="195" ht="24.95" customHeight="true" spans="1:4">
      <c r="A195" s="134"/>
      <c r="B195" s="135"/>
      <c r="C195" s="135"/>
      <c r="D195" s="135"/>
    </row>
    <row r="196" ht="24.95" customHeight="true" spans="1:4">
      <c r="A196" s="134"/>
      <c r="B196" s="135"/>
      <c r="C196" s="135"/>
      <c r="D196" s="135"/>
    </row>
    <row r="197" ht="24.95" customHeight="true" spans="1:4">
      <c r="A197" s="134"/>
      <c r="B197" s="135"/>
      <c r="C197" s="135"/>
      <c r="D197" s="135"/>
    </row>
    <row r="198" ht="24.95" customHeight="true" spans="1:4">
      <c r="A198" s="134"/>
      <c r="B198" s="135"/>
      <c r="C198" s="135"/>
      <c r="D198" s="135"/>
    </row>
    <row r="199" ht="24.95" customHeight="true" spans="1:4">
      <c r="A199" s="134"/>
      <c r="B199" s="135"/>
      <c r="C199" s="135"/>
      <c r="D199" s="135"/>
    </row>
    <row r="200" ht="24.95" customHeight="true" spans="1:4">
      <c r="A200" s="134"/>
      <c r="B200" s="135"/>
      <c r="C200" s="135"/>
      <c r="D200" s="135"/>
    </row>
    <row r="201" ht="24.95" customHeight="true" spans="1:4">
      <c r="A201" s="134"/>
      <c r="B201" s="135"/>
      <c r="C201" s="135"/>
      <c r="D201" s="135"/>
    </row>
    <row r="202" ht="24.95" customHeight="true" spans="1:4">
      <c r="A202" s="134"/>
      <c r="B202" s="135"/>
      <c r="C202" s="135"/>
      <c r="D202" s="135"/>
    </row>
    <row r="203" ht="24.95" customHeight="true" spans="1:4">
      <c r="A203" s="134"/>
      <c r="B203" s="135"/>
      <c r="C203" s="135"/>
      <c r="D203" s="135"/>
    </row>
    <row r="204" ht="24.95" customHeight="true" spans="1:4">
      <c r="A204" s="134"/>
      <c r="B204" s="135"/>
      <c r="C204" s="135"/>
      <c r="D204" s="135"/>
    </row>
    <row r="205" ht="24.95" customHeight="true" spans="1:4">
      <c r="A205" s="134"/>
      <c r="B205" s="135"/>
      <c r="C205" s="135"/>
      <c r="D205" s="135"/>
    </row>
    <row r="206" ht="24.95" customHeight="true" spans="1:4">
      <c r="A206" s="134"/>
      <c r="B206" s="135"/>
      <c r="C206" s="135"/>
      <c r="D206" s="135"/>
    </row>
    <row r="207" ht="24.95" customHeight="true" spans="1:4">
      <c r="A207" s="134"/>
      <c r="B207" s="135"/>
      <c r="C207" s="135"/>
      <c r="D207" s="135"/>
    </row>
    <row r="208" ht="24.95" customHeight="true" spans="1:4">
      <c r="A208" s="134"/>
      <c r="B208" s="135"/>
      <c r="C208" s="135"/>
      <c r="D208" s="135"/>
    </row>
    <row r="209" ht="24.95" customHeight="true" spans="1:4">
      <c r="A209" s="134"/>
      <c r="B209" s="135"/>
      <c r="C209" s="135"/>
      <c r="D209" s="135"/>
    </row>
    <row r="210" ht="24.95" customHeight="true" spans="1:4">
      <c r="A210" s="134"/>
      <c r="B210" s="135"/>
      <c r="C210" s="135"/>
      <c r="D210" s="135"/>
    </row>
    <row r="211" ht="24.95" customHeight="true" spans="1:4">
      <c r="A211" s="134"/>
      <c r="B211" s="135"/>
      <c r="C211" s="135"/>
      <c r="D211" s="135"/>
    </row>
    <row r="212" ht="24.95" customHeight="true" spans="1:4">
      <c r="A212" s="134"/>
      <c r="B212" s="135"/>
      <c r="C212" s="135"/>
      <c r="D212" s="135"/>
    </row>
    <row r="213" ht="24.95" customHeight="true" spans="1:4">
      <c r="A213" s="134"/>
      <c r="B213" s="135"/>
      <c r="C213" s="135"/>
      <c r="D213" s="135"/>
    </row>
    <row r="214" ht="24.95" customHeight="true" spans="1:4">
      <c r="A214" s="134"/>
      <c r="B214" s="135"/>
      <c r="C214" s="135"/>
      <c r="D214" s="135"/>
    </row>
    <row r="215" ht="24.95" customHeight="true" spans="1:4">
      <c r="A215" s="134"/>
      <c r="B215" s="135"/>
      <c r="C215" s="135"/>
      <c r="D215" s="135"/>
    </row>
    <row r="216" ht="24.95" customHeight="true" spans="1:4">
      <c r="A216" s="134"/>
      <c r="B216" s="135"/>
      <c r="C216" s="135"/>
      <c r="D216" s="135"/>
    </row>
    <row r="217" ht="24.95" customHeight="true" spans="1:4">
      <c r="A217" s="134"/>
      <c r="B217" s="135"/>
      <c r="C217" s="135"/>
      <c r="D217" s="135"/>
    </row>
    <row r="218" ht="24.95" customHeight="true" spans="1:4">
      <c r="A218" s="134"/>
      <c r="B218" s="135"/>
      <c r="C218" s="135"/>
      <c r="D218" s="135"/>
    </row>
    <row r="219" ht="24.95" customHeight="true" spans="1:4">
      <c r="A219" s="134"/>
      <c r="B219" s="135"/>
      <c r="C219" s="135"/>
      <c r="D219" s="135"/>
    </row>
    <row r="220" ht="24.95" customHeight="true" spans="1:4">
      <c r="A220" s="134"/>
      <c r="B220" s="135"/>
      <c r="C220" s="135"/>
      <c r="D220" s="135"/>
    </row>
    <row r="221" ht="24.95" customHeight="true" spans="1:4">
      <c r="A221" s="134"/>
      <c r="B221" s="135"/>
      <c r="C221" s="135"/>
      <c r="D221" s="135"/>
    </row>
    <row r="222" ht="24.95" customHeight="true" spans="1:4">
      <c r="A222" s="134"/>
      <c r="B222" s="135"/>
      <c r="C222" s="135"/>
      <c r="D222" s="135"/>
    </row>
    <row r="223" ht="24.95" customHeight="true" spans="1:4">
      <c r="A223" s="134"/>
      <c r="B223" s="135"/>
      <c r="C223" s="135"/>
      <c r="D223" s="135"/>
    </row>
    <row r="224" ht="24.95" customHeight="true" spans="1:4">
      <c r="A224" s="134"/>
      <c r="B224" s="135"/>
      <c r="C224" s="135"/>
      <c r="D224" s="135"/>
    </row>
    <row r="225" ht="24.95" customHeight="true" spans="1:4">
      <c r="A225" s="134"/>
      <c r="B225" s="135"/>
      <c r="C225" s="135"/>
      <c r="D225" s="135"/>
    </row>
    <row r="226" ht="24.95" customHeight="true" spans="1:4">
      <c r="A226" s="134"/>
      <c r="B226" s="135"/>
      <c r="C226" s="135"/>
      <c r="D226" s="135"/>
    </row>
    <row r="227" ht="24.95" customHeight="true" spans="1:4">
      <c r="A227" s="134"/>
      <c r="B227" s="135"/>
      <c r="C227" s="135"/>
      <c r="D227" s="135"/>
    </row>
    <row r="228" ht="24.95" customHeight="true" spans="1:4">
      <c r="A228" s="134"/>
      <c r="B228" s="135"/>
      <c r="C228" s="135"/>
      <c r="D228" s="135"/>
    </row>
    <row r="229" ht="24.95" customHeight="true" spans="1:4">
      <c r="A229" s="134"/>
      <c r="B229" s="135"/>
      <c r="C229" s="135"/>
      <c r="D229" s="135"/>
    </row>
    <row r="230" ht="24.95" customHeight="true" spans="1:4">
      <c r="A230" s="134"/>
      <c r="B230" s="135"/>
      <c r="C230" s="135"/>
      <c r="D230" s="135"/>
    </row>
    <row r="231" ht="24.95" customHeight="true" spans="1:4">
      <c r="A231" s="134"/>
      <c r="B231" s="135"/>
      <c r="C231" s="135"/>
      <c r="D231" s="135"/>
    </row>
    <row r="232" ht="24.95" customHeight="true" spans="1:4">
      <c r="A232" s="134"/>
      <c r="B232" s="135"/>
      <c r="C232" s="135"/>
      <c r="D232" s="135"/>
    </row>
    <row r="233" ht="24.95" customHeight="true" spans="1:4">
      <c r="A233" s="134"/>
      <c r="B233" s="135"/>
      <c r="C233" s="135"/>
      <c r="D233" s="135"/>
    </row>
    <row r="234" ht="24.95" customHeight="true" spans="1:4">
      <c r="A234" s="134"/>
      <c r="B234" s="135"/>
      <c r="C234" s="135"/>
      <c r="D234" s="135"/>
    </row>
    <row r="235" ht="24.95" customHeight="true" spans="1:4">
      <c r="A235" s="134"/>
      <c r="B235" s="135"/>
      <c r="C235" s="135"/>
      <c r="D235" s="135"/>
    </row>
    <row r="236" ht="24.95" customHeight="true" spans="1:4">
      <c r="A236" s="134"/>
      <c r="B236" s="135"/>
      <c r="C236" s="135"/>
      <c r="D236" s="135"/>
    </row>
    <row r="237" ht="24.95" customHeight="true" spans="1:4">
      <c r="A237" s="134"/>
      <c r="B237" s="135"/>
      <c r="C237" s="135"/>
      <c r="D237" s="135"/>
    </row>
    <row r="238" ht="24.95" customHeight="true" spans="1:4">
      <c r="A238" s="134"/>
      <c r="B238" s="135"/>
      <c r="C238" s="135"/>
      <c r="D238" s="135"/>
    </row>
    <row r="239" ht="24.95" customHeight="true" spans="1:4">
      <c r="A239" s="134"/>
      <c r="B239" s="135"/>
      <c r="C239" s="135"/>
      <c r="D239" s="135"/>
    </row>
    <row r="240" ht="24.95" customHeight="true" spans="1:4">
      <c r="A240" s="134"/>
      <c r="B240" s="135"/>
      <c r="C240" s="135"/>
      <c r="D240" s="135"/>
    </row>
    <row r="241" ht="24.95" customHeight="true" spans="1:4">
      <c r="A241" s="134"/>
      <c r="B241" s="135"/>
      <c r="C241" s="135"/>
      <c r="D241" s="135"/>
    </row>
    <row r="242" ht="24.95" customHeight="true" spans="1:4">
      <c r="A242" s="134"/>
      <c r="B242" s="135"/>
      <c r="C242" s="135"/>
      <c r="D242" s="135"/>
    </row>
    <row r="243" ht="24.95" customHeight="true" spans="1:4">
      <c r="A243" s="134"/>
      <c r="B243" s="135"/>
      <c r="C243" s="135"/>
      <c r="D243" s="135"/>
    </row>
    <row r="244" ht="24.95" customHeight="true" spans="1:4">
      <c r="A244" s="134"/>
      <c r="B244" s="135"/>
      <c r="C244" s="135"/>
      <c r="D244" s="135"/>
    </row>
    <row r="245" ht="24.95" customHeight="true" spans="1:4">
      <c r="A245" s="134"/>
      <c r="B245" s="135"/>
      <c r="C245" s="135"/>
      <c r="D245" s="135"/>
    </row>
    <row r="246" ht="24.95" customHeight="true" spans="1:4">
      <c r="A246" s="134"/>
      <c r="B246" s="135"/>
      <c r="C246" s="135"/>
      <c r="D246" s="135"/>
    </row>
    <row r="247" ht="24.95" customHeight="true" spans="1:4">
      <c r="A247" s="134"/>
      <c r="B247" s="135"/>
      <c r="C247" s="135"/>
      <c r="D247" s="135"/>
    </row>
    <row r="248" ht="24.95" customHeight="true" spans="1:4">
      <c r="A248" s="134"/>
      <c r="B248" s="135"/>
      <c r="C248" s="135"/>
      <c r="D248" s="135"/>
    </row>
    <row r="249" ht="24.95" customHeight="true" spans="1:4">
      <c r="A249" s="134"/>
      <c r="B249" s="135"/>
      <c r="C249" s="135"/>
      <c r="D249" s="135"/>
    </row>
    <row r="250" ht="24.95" customHeight="true" spans="1:4">
      <c r="A250" s="134"/>
      <c r="B250" s="135"/>
      <c r="C250" s="135"/>
      <c r="D250" s="135"/>
    </row>
    <row r="251" ht="24.95" customHeight="true" spans="1:4">
      <c r="A251" s="134"/>
      <c r="B251" s="135"/>
      <c r="C251" s="135"/>
      <c r="D251" s="135"/>
    </row>
    <row r="252" ht="24.95" customHeight="true" spans="1:4">
      <c r="A252" s="134"/>
      <c r="B252" s="135"/>
      <c r="C252" s="135"/>
      <c r="D252" s="135"/>
    </row>
    <row r="253" ht="24.95" customHeight="true" spans="1:4">
      <c r="A253" s="134"/>
      <c r="B253" s="135"/>
      <c r="C253" s="135"/>
      <c r="D253" s="135"/>
    </row>
    <row r="254" ht="24.95" customHeight="true" spans="1:4">
      <c r="A254" s="134"/>
      <c r="B254" s="135"/>
      <c r="C254" s="135"/>
      <c r="D254" s="135"/>
    </row>
    <row r="255" ht="24.95" customHeight="true" spans="1:4">
      <c r="A255" s="134"/>
      <c r="B255" s="135"/>
      <c r="C255" s="135"/>
      <c r="D255" s="135"/>
    </row>
    <row r="256" ht="24.95" customHeight="true" spans="1:4">
      <c r="A256" s="134"/>
      <c r="B256" s="135"/>
      <c r="C256" s="135"/>
      <c r="D256" s="135"/>
    </row>
    <row r="257" ht="24.95" customHeight="true" spans="1:4">
      <c r="A257" s="134"/>
      <c r="B257" s="135"/>
      <c r="C257" s="135"/>
      <c r="D257" s="135"/>
    </row>
    <row r="258" ht="24.95" customHeight="true" spans="1:4">
      <c r="A258" s="134"/>
      <c r="B258" s="135"/>
      <c r="C258" s="135"/>
      <c r="D258" s="135"/>
    </row>
    <row r="259" ht="24.95" customHeight="true" spans="1:4">
      <c r="A259" s="134"/>
      <c r="B259" s="135"/>
      <c r="C259" s="135"/>
      <c r="D259" s="135"/>
    </row>
    <row r="260" ht="24.95" customHeight="true" spans="1:4">
      <c r="A260" s="134"/>
      <c r="B260" s="135"/>
      <c r="C260" s="135"/>
      <c r="D260" s="135"/>
    </row>
    <row r="261" ht="24.95" customHeight="true" spans="1:4">
      <c r="A261" s="134"/>
      <c r="B261" s="135"/>
      <c r="C261" s="135"/>
      <c r="D261" s="135"/>
    </row>
    <row r="262" ht="24.95" customHeight="true" spans="1:4">
      <c r="A262" s="134"/>
      <c r="B262" s="135"/>
      <c r="C262" s="135"/>
      <c r="D262" s="135"/>
    </row>
    <row r="263" ht="24.95" customHeight="true" spans="1:4">
      <c r="A263" s="134"/>
      <c r="B263" s="135"/>
      <c r="C263" s="135"/>
      <c r="D263" s="135"/>
    </row>
    <row r="264" ht="24.95" customHeight="true" spans="1:4">
      <c r="A264" s="134"/>
      <c r="B264" s="135"/>
      <c r="C264" s="135"/>
      <c r="D264" s="135"/>
    </row>
    <row r="265" ht="24.95" customHeight="true" spans="1:4">
      <c r="A265" s="134"/>
      <c r="B265" s="135"/>
      <c r="C265" s="135"/>
      <c r="D265" s="135"/>
    </row>
    <row r="266" ht="24.95" customHeight="true" spans="1:4">
      <c r="A266" s="134"/>
      <c r="B266" s="135"/>
      <c r="C266" s="135"/>
      <c r="D266" s="135"/>
    </row>
    <row r="267" ht="24.95" customHeight="true" spans="1:4">
      <c r="A267" s="134"/>
      <c r="B267" s="135"/>
      <c r="C267" s="135"/>
      <c r="D267" s="135"/>
    </row>
    <row r="268" ht="24.95" customHeight="true" spans="1:4">
      <c r="A268" s="134"/>
      <c r="B268" s="135"/>
      <c r="C268" s="135"/>
      <c r="D268" s="135"/>
    </row>
    <row r="269" ht="24.95" customHeight="true" spans="1:4">
      <c r="A269" s="134"/>
      <c r="B269" s="135"/>
      <c r="C269" s="135"/>
      <c r="D269" s="135"/>
    </row>
    <row r="270" ht="24.95" customHeight="true" spans="1:4">
      <c r="A270" s="134"/>
      <c r="B270" s="135"/>
      <c r="C270" s="135"/>
      <c r="D270" s="135"/>
    </row>
    <row r="271" ht="24.95" customHeight="true" spans="1:4">
      <c r="A271" s="134"/>
      <c r="B271" s="135"/>
      <c r="C271" s="135"/>
      <c r="D271" s="135"/>
    </row>
    <row r="272" ht="24.95" customHeight="true" spans="1:4">
      <c r="A272" s="134"/>
      <c r="B272" s="135"/>
      <c r="C272" s="135"/>
      <c r="D272" s="135"/>
    </row>
    <row r="273" ht="24.95" customHeight="true" spans="1:4">
      <c r="A273" s="134"/>
      <c r="B273" s="135"/>
      <c r="C273" s="135"/>
      <c r="D273" s="135"/>
    </row>
    <row r="274" ht="24.95" customHeight="true" spans="1:4">
      <c r="A274" s="134"/>
      <c r="B274" s="135"/>
      <c r="C274" s="135"/>
      <c r="D274" s="135"/>
    </row>
    <row r="275" ht="24.95" customHeight="true" spans="1:4">
      <c r="A275" s="134"/>
      <c r="B275" s="135"/>
      <c r="C275" s="135"/>
      <c r="D275" s="135"/>
    </row>
    <row r="276" ht="24.95" customHeight="true" spans="1:4">
      <c r="A276" s="134"/>
      <c r="B276" s="135"/>
      <c r="C276" s="135"/>
      <c r="D276" s="135"/>
    </row>
    <row r="277" ht="24.95" customHeight="true" spans="1:4">
      <c r="A277" s="134"/>
      <c r="B277" s="135"/>
      <c r="C277" s="135"/>
      <c r="D277" s="135"/>
    </row>
    <row r="278" ht="24.95" customHeight="true" spans="1:4">
      <c r="A278" s="134"/>
      <c r="B278" s="135"/>
      <c r="C278" s="135"/>
      <c r="D278" s="135"/>
    </row>
    <row r="279" ht="24.95" customHeight="true" spans="1:4">
      <c r="A279" s="134"/>
      <c r="B279" s="135"/>
      <c r="C279" s="135"/>
      <c r="D279" s="135"/>
    </row>
    <row r="280" ht="24.95" customHeight="true" spans="1:4">
      <c r="A280" s="134"/>
      <c r="B280" s="135"/>
      <c r="C280" s="135"/>
      <c r="D280" s="135"/>
    </row>
    <row r="281" ht="24.95" customHeight="true" spans="1:4">
      <c r="A281" s="134"/>
      <c r="B281" s="135"/>
      <c r="C281" s="135"/>
      <c r="D281" s="135"/>
    </row>
    <row r="282" ht="24.95" customHeight="true" spans="1:4">
      <c r="A282" s="134"/>
      <c r="B282" s="135"/>
      <c r="C282" s="135"/>
      <c r="D282" s="135"/>
    </row>
    <row r="283" ht="24.95" customHeight="true" spans="1:4">
      <c r="A283" s="134"/>
      <c r="B283" s="135"/>
      <c r="C283" s="135"/>
      <c r="D283" s="135"/>
    </row>
    <row r="284" ht="24.95" customHeight="true" spans="1:4">
      <c r="A284" s="134"/>
      <c r="B284" s="135"/>
      <c r="C284" s="135"/>
      <c r="D284" s="135"/>
    </row>
    <row r="285" ht="24.95" customHeight="true" spans="1:4">
      <c r="A285" s="134"/>
      <c r="B285" s="135"/>
      <c r="C285" s="135"/>
      <c r="D285" s="135"/>
    </row>
    <row r="286" ht="24.95" customHeight="true" spans="1:4">
      <c r="A286" s="134"/>
      <c r="B286" s="135"/>
      <c r="C286" s="135"/>
      <c r="D286" s="135"/>
    </row>
    <row r="287" ht="24.95" customHeight="true" spans="1:4">
      <c r="A287" s="134"/>
      <c r="B287" s="135"/>
      <c r="C287" s="135"/>
      <c r="D287" s="135"/>
    </row>
    <row r="288" ht="24.95" customHeight="true" spans="1:4">
      <c r="A288" s="134"/>
      <c r="B288" s="135"/>
      <c r="C288" s="135"/>
      <c r="D288" s="135"/>
    </row>
    <row r="289" ht="24.95" customHeight="true" spans="1:4">
      <c r="A289" s="134"/>
      <c r="B289" s="135"/>
      <c r="C289" s="135"/>
      <c r="D289" s="135"/>
    </row>
    <row r="290" ht="24.95" customHeight="true" spans="1:4">
      <c r="A290" s="134"/>
      <c r="B290" s="135"/>
      <c r="C290" s="135"/>
      <c r="D290" s="135"/>
    </row>
    <row r="291" ht="24.95" customHeight="true" spans="1:4">
      <c r="A291" s="134"/>
      <c r="B291" s="135"/>
      <c r="C291" s="135"/>
      <c r="D291" s="135"/>
    </row>
    <row r="292" ht="24.95" customHeight="true" spans="1:4">
      <c r="A292" s="134"/>
      <c r="B292" s="135"/>
      <c r="C292" s="135"/>
      <c r="D292" s="135"/>
    </row>
    <row r="293" ht="24.95" customHeight="true" spans="1:4">
      <c r="A293" s="134"/>
      <c r="B293" s="135"/>
      <c r="C293" s="135"/>
      <c r="D293" s="135"/>
    </row>
    <row r="294" ht="24.95" customHeight="true" spans="1:4">
      <c r="A294" s="134"/>
      <c r="B294" s="135"/>
      <c r="C294" s="135"/>
      <c r="D294" s="135"/>
    </row>
    <row r="295" ht="24.95" customHeight="true" spans="1:4">
      <c r="A295" s="134"/>
      <c r="B295" s="135"/>
      <c r="C295" s="135"/>
      <c r="D295" s="135"/>
    </row>
    <row r="296" ht="24.95" customHeight="true" spans="1:4">
      <c r="A296" s="134"/>
      <c r="B296" s="135"/>
      <c r="C296" s="135"/>
      <c r="D296" s="135"/>
    </row>
    <row r="297" ht="24.95" customHeight="true" spans="1:4">
      <c r="A297" s="134"/>
      <c r="B297" s="135"/>
      <c r="C297" s="135"/>
      <c r="D297" s="135"/>
    </row>
    <row r="298" ht="24.95" customHeight="true" spans="1:4">
      <c r="A298" s="134"/>
      <c r="B298" s="135"/>
      <c r="C298" s="135"/>
      <c r="D298" s="135"/>
    </row>
    <row r="299" ht="24.95" customHeight="true" spans="1:4">
      <c r="A299" s="134"/>
      <c r="B299" s="135"/>
      <c r="C299" s="135"/>
      <c r="D299" s="135"/>
    </row>
    <row r="300" ht="24.95" customHeight="true" spans="1:4">
      <c r="A300" s="134"/>
      <c r="B300" s="135"/>
      <c r="C300" s="135"/>
      <c r="D300" s="135"/>
    </row>
    <row r="301" ht="24.95" customHeight="true" spans="1:4">
      <c r="A301" s="134"/>
      <c r="B301" s="135"/>
      <c r="C301" s="135"/>
      <c r="D301" s="135"/>
    </row>
    <row r="302" ht="24.95" customHeight="true" spans="1:4">
      <c r="A302" s="134"/>
      <c r="B302" s="135"/>
      <c r="C302" s="135"/>
      <c r="D302" s="135"/>
    </row>
    <row r="303" ht="24.95" customHeight="true" spans="1:4">
      <c r="A303" s="134"/>
      <c r="B303" s="135"/>
      <c r="C303" s="135"/>
      <c r="D303" s="135"/>
    </row>
    <row r="304" ht="24.95" customHeight="true" spans="1:4">
      <c r="A304" s="134"/>
      <c r="B304" s="135"/>
      <c r="C304" s="135"/>
      <c r="D304" s="135"/>
    </row>
    <row r="305" ht="24.95" customHeight="true" spans="1:4">
      <c r="A305" s="134"/>
      <c r="B305" s="135"/>
      <c r="C305" s="135"/>
      <c r="D305" s="135"/>
    </row>
    <row r="306" ht="24.95" customHeight="true" spans="1:4">
      <c r="A306" s="134"/>
      <c r="B306" s="135"/>
      <c r="C306" s="135"/>
      <c r="D306" s="135"/>
    </row>
    <row r="307" ht="24.95" customHeight="true" spans="1:4">
      <c r="A307" s="134"/>
      <c r="B307" s="135"/>
      <c r="C307" s="135"/>
      <c r="D307" s="135"/>
    </row>
    <row r="308" ht="24.95" customHeight="true" spans="1:4">
      <c r="A308" s="134"/>
      <c r="B308" s="135"/>
      <c r="C308" s="135"/>
      <c r="D308" s="135"/>
    </row>
    <row r="309" ht="24.95" customHeight="true" spans="1:4">
      <c r="A309" s="134"/>
      <c r="B309" s="135"/>
      <c r="C309" s="135"/>
      <c r="D309" s="135"/>
    </row>
    <row r="310" ht="24.95" customHeight="true" spans="1:4">
      <c r="A310" s="134"/>
      <c r="B310" s="135"/>
      <c r="C310" s="135"/>
      <c r="D310" s="135"/>
    </row>
    <row r="311" ht="24.95" customHeight="true" spans="1:4">
      <c r="A311" s="134"/>
      <c r="B311" s="135"/>
      <c r="C311" s="135"/>
      <c r="D311" s="135"/>
    </row>
    <row r="312" ht="24.95" customHeight="true" spans="1:4">
      <c r="A312" s="134"/>
      <c r="B312" s="135"/>
      <c r="C312" s="135"/>
      <c r="D312" s="135"/>
    </row>
    <row r="313" ht="24.95" customHeight="true" spans="1:4">
      <c r="A313" s="134"/>
      <c r="B313" s="135"/>
      <c r="C313" s="135"/>
      <c r="D313" s="135"/>
    </row>
    <row r="314" ht="24.95" customHeight="true" spans="1:4">
      <c r="A314" s="134"/>
      <c r="B314" s="135"/>
      <c r="C314" s="135"/>
      <c r="D314" s="135"/>
    </row>
    <row r="315" ht="24.95" customHeight="true" spans="1:4">
      <c r="A315" s="134"/>
      <c r="B315" s="135"/>
      <c r="C315" s="135"/>
      <c r="D315" s="135"/>
    </row>
    <row r="316" ht="24.95" customHeight="true" spans="1:4">
      <c r="A316" s="134"/>
      <c r="B316" s="135"/>
      <c r="C316" s="135"/>
      <c r="D316" s="135"/>
    </row>
    <row r="317" ht="24.95" customHeight="true" spans="1:4">
      <c r="A317" s="134"/>
      <c r="B317" s="135"/>
      <c r="C317" s="135"/>
      <c r="D317" s="135"/>
    </row>
    <row r="318" ht="24.95" customHeight="true" spans="1:4">
      <c r="A318" s="134"/>
      <c r="B318" s="135"/>
      <c r="C318" s="135"/>
      <c r="D318" s="135"/>
    </row>
    <row r="319" ht="24.95" customHeight="true" spans="1:4">
      <c r="A319" s="134"/>
      <c r="B319" s="135"/>
      <c r="C319" s="135"/>
      <c r="D319" s="135"/>
    </row>
    <row r="320" ht="24.95" customHeight="true" spans="1:4">
      <c r="A320" s="134"/>
      <c r="B320" s="135"/>
      <c r="C320" s="135"/>
      <c r="D320" s="135"/>
    </row>
    <row r="321" ht="24.95" customHeight="true" spans="1:4">
      <c r="A321" s="134"/>
      <c r="B321" s="135"/>
      <c r="C321" s="135"/>
      <c r="D321" s="135"/>
    </row>
    <row r="322" ht="24.95" customHeight="true" spans="1:4">
      <c r="A322" s="134"/>
      <c r="B322" s="135"/>
      <c r="C322" s="135"/>
      <c r="D322" s="135"/>
    </row>
    <row r="323" ht="24.95" customHeight="true" spans="1:4">
      <c r="A323" s="134"/>
      <c r="B323" s="135"/>
      <c r="C323" s="135"/>
      <c r="D323" s="135"/>
    </row>
    <row r="324" ht="24.95" customHeight="true" spans="1:4">
      <c r="A324" s="134"/>
      <c r="B324" s="135"/>
      <c r="C324" s="135"/>
      <c r="D324" s="135"/>
    </row>
    <row r="325" ht="24.95" customHeight="true" spans="1:4">
      <c r="A325" s="134"/>
      <c r="B325" s="135"/>
      <c r="C325" s="135"/>
      <c r="D325" s="135"/>
    </row>
    <row r="326" ht="24.95" customHeight="true" spans="1:4">
      <c r="A326" s="134"/>
      <c r="B326" s="135"/>
      <c r="C326" s="135"/>
      <c r="D326" s="135"/>
    </row>
    <row r="327" ht="24.95" customHeight="true" spans="1:4">
      <c r="A327" s="134"/>
      <c r="B327" s="135"/>
      <c r="C327" s="135"/>
      <c r="D327" s="135"/>
    </row>
    <row r="328" ht="24.95" customHeight="true" spans="1:4">
      <c r="A328" s="134"/>
      <c r="B328" s="135"/>
      <c r="C328" s="135"/>
      <c r="D328" s="135"/>
    </row>
    <row r="329" ht="24.95" customHeight="true" spans="1:4">
      <c r="A329" s="134"/>
      <c r="B329" s="135"/>
      <c r="C329" s="135"/>
      <c r="D329" s="135"/>
    </row>
    <row r="330" ht="24.95" customHeight="true" spans="1:4">
      <c r="A330" s="134"/>
      <c r="B330" s="135"/>
      <c r="C330" s="135"/>
      <c r="D330" s="135"/>
    </row>
    <row r="331" ht="24.95" customHeight="true" spans="1:4">
      <c r="A331" s="134"/>
      <c r="B331" s="135"/>
      <c r="C331" s="135"/>
      <c r="D331" s="135"/>
    </row>
    <row r="332" ht="24.95" customHeight="true" spans="1:4">
      <c r="A332" s="134"/>
      <c r="B332" s="135"/>
      <c r="C332" s="135"/>
      <c r="D332" s="135"/>
    </row>
    <row r="333" ht="24.95" customHeight="true" spans="1:4">
      <c r="A333" s="134"/>
      <c r="B333" s="135"/>
      <c r="C333" s="135"/>
      <c r="D333" s="135"/>
    </row>
    <row r="334" ht="24.95" customHeight="true" spans="1:4">
      <c r="A334" s="134"/>
      <c r="B334" s="135"/>
      <c r="C334" s="135"/>
      <c r="D334" s="135"/>
    </row>
    <row r="335" ht="24.95" customHeight="true" spans="1:4">
      <c r="A335" s="134"/>
      <c r="B335" s="135"/>
      <c r="C335" s="135"/>
      <c r="D335" s="135"/>
    </row>
    <row r="336" ht="24.95" customHeight="true" spans="1:4">
      <c r="A336" s="134"/>
      <c r="B336" s="135"/>
      <c r="C336" s="135"/>
      <c r="D336" s="135"/>
    </row>
    <row r="337" ht="24.95" customHeight="true" spans="1:4">
      <c r="A337" s="134"/>
      <c r="B337" s="135"/>
      <c r="C337" s="135"/>
      <c r="D337" s="135"/>
    </row>
    <row r="338" ht="24.95" customHeight="true" spans="1:4">
      <c r="A338" s="134"/>
      <c r="B338" s="135"/>
      <c r="C338" s="135"/>
      <c r="D338" s="135"/>
    </row>
    <row r="339" ht="24.95" customHeight="true" spans="1:4">
      <c r="A339" s="134"/>
      <c r="B339" s="135"/>
      <c r="C339" s="135"/>
      <c r="D339" s="135"/>
    </row>
    <row r="340" ht="24.95" customHeight="true" spans="1:4">
      <c r="A340" s="134"/>
      <c r="B340" s="135"/>
      <c r="C340" s="135"/>
      <c r="D340" s="135"/>
    </row>
    <row r="341" ht="24.95" customHeight="true" spans="1:4">
      <c r="A341" s="134"/>
      <c r="B341" s="135"/>
      <c r="C341" s="135"/>
      <c r="D341" s="135"/>
    </row>
    <row r="342" ht="24.95" customHeight="true" spans="1:4">
      <c r="A342" s="134"/>
      <c r="B342" s="135"/>
      <c r="C342" s="135"/>
      <c r="D342" s="135"/>
    </row>
    <row r="343" ht="24.95" customHeight="true" spans="1:4">
      <c r="A343" s="134"/>
      <c r="B343" s="135"/>
      <c r="C343" s="135"/>
      <c r="D343" s="135"/>
    </row>
    <row r="344" ht="24.95" customHeight="true" spans="1:4">
      <c r="A344" s="134"/>
      <c r="B344" s="135"/>
      <c r="C344" s="135"/>
      <c r="D344" s="135"/>
    </row>
    <row r="345" ht="24.95" customHeight="true" spans="1:4">
      <c r="A345" s="134"/>
      <c r="B345" s="135"/>
      <c r="C345" s="135"/>
      <c r="D345" s="135"/>
    </row>
    <row r="346" ht="24.95" customHeight="true" spans="1:4">
      <c r="A346" s="134"/>
      <c r="B346" s="135"/>
      <c r="C346" s="135"/>
      <c r="D346" s="135"/>
    </row>
    <row r="347" ht="24.95" customHeight="true" spans="1:4">
      <c r="A347" s="134"/>
      <c r="B347" s="135"/>
      <c r="C347" s="135"/>
      <c r="D347" s="135"/>
    </row>
    <row r="348" ht="24.95" customHeight="true" spans="1:4">
      <c r="A348" s="134"/>
      <c r="B348" s="135"/>
      <c r="C348" s="135"/>
      <c r="D348" s="135"/>
    </row>
    <row r="349" ht="24.95" customHeight="true" spans="1:4">
      <c r="A349" s="134"/>
      <c r="B349" s="135"/>
      <c r="C349" s="135"/>
      <c r="D349" s="135"/>
    </row>
    <row r="350" ht="24.95" customHeight="true" spans="1:4">
      <c r="A350" s="134"/>
      <c r="B350" s="135"/>
      <c r="C350" s="135"/>
      <c r="D350" s="135"/>
    </row>
    <row r="351" ht="24.95" customHeight="true" spans="1:4">
      <c r="A351" s="134"/>
      <c r="B351" s="135"/>
      <c r="C351" s="135"/>
      <c r="D351" s="135"/>
    </row>
    <row r="352" ht="24.95" customHeight="true" spans="1:4">
      <c r="A352" s="134"/>
      <c r="B352" s="135"/>
      <c r="C352" s="135"/>
      <c r="D352" s="135"/>
    </row>
    <row r="353" ht="24.95" customHeight="true" spans="1:4">
      <c r="A353" s="134"/>
      <c r="B353" s="135"/>
      <c r="C353" s="135"/>
      <c r="D353" s="135"/>
    </row>
    <row r="354" ht="24.95" customHeight="true" spans="1:4">
      <c r="A354" s="134"/>
      <c r="B354" s="135"/>
      <c r="C354" s="135"/>
      <c r="D354" s="135"/>
    </row>
    <row r="355" ht="24.95" customHeight="true" spans="1:4">
      <c r="A355" s="134"/>
      <c r="B355" s="135"/>
      <c r="C355" s="135"/>
      <c r="D355" s="135"/>
    </row>
    <row r="356" ht="24.95" customHeight="true" spans="1:4">
      <c r="A356" s="134"/>
      <c r="B356" s="135"/>
      <c r="C356" s="135"/>
      <c r="D356" s="135"/>
    </row>
    <row r="357" ht="24.95" customHeight="true" spans="1:4">
      <c r="A357" s="134"/>
      <c r="B357" s="135"/>
      <c r="C357" s="135"/>
      <c r="D357" s="135"/>
    </row>
    <row r="358" ht="24.95" customHeight="true" spans="1:4">
      <c r="A358" s="134"/>
      <c r="B358" s="135"/>
      <c r="C358" s="135"/>
      <c r="D358" s="135"/>
    </row>
    <row r="359" ht="24.95" customHeight="true" spans="1:4">
      <c r="A359" s="134"/>
      <c r="B359" s="135"/>
      <c r="C359" s="135"/>
      <c r="D359" s="135"/>
    </row>
    <row r="360" ht="24.95" customHeight="true" spans="1:4">
      <c r="A360" s="134"/>
      <c r="B360" s="135"/>
      <c r="C360" s="135"/>
      <c r="D360" s="135"/>
    </row>
    <row r="361" ht="24.95" customHeight="true" spans="1:4">
      <c r="A361" s="134"/>
      <c r="B361" s="135"/>
      <c r="C361" s="135"/>
      <c r="D361" s="135"/>
    </row>
    <row r="362" ht="24.95" customHeight="true" spans="1:4">
      <c r="A362" s="134"/>
      <c r="B362" s="135"/>
      <c r="C362" s="135"/>
      <c r="D362" s="135"/>
    </row>
    <row r="363" ht="24.95" customHeight="true" spans="1:4">
      <c r="A363" s="134"/>
      <c r="B363" s="135"/>
      <c r="C363" s="135"/>
      <c r="D363" s="135"/>
    </row>
    <row r="364" ht="24.95" customHeight="true" spans="1:4">
      <c r="A364" s="134"/>
      <c r="B364" s="135"/>
      <c r="C364" s="135"/>
      <c r="D364" s="135"/>
    </row>
    <row r="365" ht="24.95" customHeight="true" spans="1:4">
      <c r="A365" s="134"/>
      <c r="B365" s="135"/>
      <c r="C365" s="135"/>
      <c r="D365" s="135"/>
    </row>
    <row r="366" ht="24.95" customHeight="true" spans="1:4">
      <c r="A366" s="134"/>
      <c r="B366" s="135"/>
      <c r="C366" s="135"/>
      <c r="D366" s="135"/>
    </row>
    <row r="367" ht="24.95" customHeight="true" spans="1:4">
      <c r="A367" s="134"/>
      <c r="B367" s="135"/>
      <c r="C367" s="135"/>
      <c r="D367" s="135"/>
    </row>
    <row r="368" ht="24.95" customHeight="true" spans="1:4">
      <c r="A368" s="134"/>
      <c r="B368" s="135"/>
      <c r="C368" s="135"/>
      <c r="D368" s="135"/>
    </row>
    <row r="369" ht="24.95" customHeight="true" spans="1:4">
      <c r="A369" s="134"/>
      <c r="B369" s="135"/>
      <c r="C369" s="135"/>
      <c r="D369" s="135"/>
    </row>
    <row r="370" ht="24.95" customHeight="true" spans="1:4">
      <c r="A370" s="134"/>
      <c r="B370" s="135"/>
      <c r="C370" s="135"/>
      <c r="D370" s="135"/>
    </row>
    <row r="371" ht="24.95" customHeight="true" spans="1:4">
      <c r="A371" s="134"/>
      <c r="B371" s="135"/>
      <c r="C371" s="135"/>
      <c r="D371" s="135"/>
    </row>
    <row r="372" ht="24.95" customHeight="true" spans="1:4">
      <c r="A372" s="134"/>
      <c r="B372" s="135"/>
      <c r="C372" s="135"/>
      <c r="D372" s="135"/>
    </row>
    <row r="373" ht="24.95" customHeight="true" spans="1:4">
      <c r="A373" s="134"/>
      <c r="B373" s="135"/>
      <c r="C373" s="135"/>
      <c r="D373" s="135"/>
    </row>
    <row r="374" ht="24.95" customHeight="true" spans="1:4">
      <c r="A374" s="134"/>
      <c r="B374" s="135"/>
      <c r="C374" s="135"/>
      <c r="D374" s="135"/>
    </row>
    <row r="375" ht="24.95" customHeight="true" spans="1:4">
      <c r="A375" s="134"/>
      <c r="B375" s="135"/>
      <c r="C375" s="135"/>
      <c r="D375" s="135"/>
    </row>
    <row r="376" ht="24.95" customHeight="true" spans="1:4">
      <c r="A376" s="134"/>
      <c r="B376" s="135"/>
      <c r="C376" s="135"/>
      <c r="D376" s="135"/>
    </row>
    <row r="377" ht="24.95" customHeight="true" spans="1:4">
      <c r="A377" s="134"/>
      <c r="B377" s="135"/>
      <c r="C377" s="135"/>
      <c r="D377" s="135"/>
    </row>
    <row r="378" ht="24.95" customHeight="true" spans="1:4">
      <c r="A378" s="134"/>
      <c r="B378" s="135"/>
      <c r="C378" s="135"/>
      <c r="D378" s="135"/>
    </row>
    <row r="379" ht="24.95" customHeight="true" spans="1:4">
      <c r="A379" s="134"/>
      <c r="B379" s="135"/>
      <c r="C379" s="135"/>
      <c r="D379" s="135"/>
    </row>
    <row r="380" ht="24.95" customHeight="true" spans="1:4">
      <c r="A380" s="134"/>
      <c r="B380" s="135"/>
      <c r="C380" s="135"/>
      <c r="D380" s="135"/>
    </row>
    <row r="381" ht="24.95" customHeight="true" spans="1:4">
      <c r="A381" s="134"/>
      <c r="B381" s="135"/>
      <c r="C381" s="135"/>
      <c r="D381" s="135"/>
    </row>
    <row r="382" ht="24.95" customHeight="true" spans="1:4">
      <c r="A382" s="134"/>
      <c r="B382" s="135"/>
      <c r="C382" s="135"/>
      <c r="D382" s="135"/>
    </row>
    <row r="383" ht="24.95" customHeight="true" spans="1:4">
      <c r="A383" s="134"/>
      <c r="B383" s="135"/>
      <c r="C383" s="135"/>
      <c r="D383" s="135"/>
    </row>
    <row r="384" ht="24.95" customHeight="true" spans="1:4">
      <c r="A384" s="134"/>
      <c r="B384" s="135"/>
      <c r="C384" s="135"/>
      <c r="D384" s="135"/>
    </row>
    <row r="385" ht="24.95" customHeight="true" spans="1:4">
      <c r="A385" s="134"/>
      <c r="B385" s="135"/>
      <c r="C385" s="135"/>
      <c r="D385" s="135"/>
    </row>
    <row r="386" ht="24.95" customHeight="true" spans="1:4">
      <c r="A386" s="134"/>
      <c r="B386" s="135"/>
      <c r="C386" s="135"/>
      <c r="D386" s="135"/>
    </row>
    <row r="387" ht="24.95" customHeight="true" spans="1:4">
      <c r="A387" s="134"/>
      <c r="B387" s="135"/>
      <c r="C387" s="135"/>
      <c r="D387" s="135"/>
    </row>
    <row r="388" ht="24.95" customHeight="true" spans="1:4">
      <c r="A388" s="134"/>
      <c r="B388" s="135"/>
      <c r="C388" s="135"/>
      <c r="D388" s="135"/>
    </row>
    <row r="389" ht="24.95" customHeight="true" spans="1:4">
      <c r="A389" s="134"/>
      <c r="B389" s="135"/>
      <c r="C389" s="135"/>
      <c r="D389" s="135"/>
    </row>
    <row r="390" ht="24.95" customHeight="true" spans="1:4">
      <c r="A390" s="134"/>
      <c r="B390" s="135"/>
      <c r="C390" s="135"/>
      <c r="D390" s="135"/>
    </row>
    <row r="391" ht="24.95" customHeight="true" spans="1:4">
      <c r="A391" s="134"/>
      <c r="B391" s="135"/>
      <c r="C391" s="135"/>
      <c r="D391" s="135"/>
    </row>
    <row r="392" ht="24.95" customHeight="true" spans="1:4">
      <c r="A392" s="134"/>
      <c r="B392" s="135"/>
      <c r="C392" s="135"/>
      <c r="D392" s="135"/>
    </row>
    <row r="393" ht="24.95" customHeight="true" spans="1:4">
      <c r="A393" s="134"/>
      <c r="B393" s="135"/>
      <c r="C393" s="135"/>
      <c r="D393" s="135"/>
    </row>
    <row r="394" ht="24.95" customHeight="true" spans="1:4">
      <c r="A394" s="134"/>
      <c r="B394" s="135"/>
      <c r="C394" s="135"/>
      <c r="D394" s="135"/>
    </row>
    <row r="395" ht="24.95" customHeight="true" spans="1:4">
      <c r="A395" s="134"/>
      <c r="B395" s="135"/>
      <c r="C395" s="135"/>
      <c r="D395" s="135"/>
    </row>
    <row r="396" ht="24.95" customHeight="true" spans="1:4">
      <c r="A396" s="134"/>
      <c r="B396" s="135"/>
      <c r="C396" s="135"/>
      <c r="D396" s="135"/>
    </row>
    <row r="397" ht="24.95" customHeight="true" spans="1:4">
      <c r="A397" s="134"/>
      <c r="B397" s="135"/>
      <c r="C397" s="135"/>
      <c r="D397" s="135"/>
    </row>
    <row r="398" ht="24.95" customHeight="true" spans="1:4">
      <c r="A398" s="134"/>
      <c r="B398" s="135"/>
      <c r="C398" s="135"/>
      <c r="D398" s="135"/>
    </row>
    <row r="399" ht="24.95" customHeight="true" spans="1:4">
      <c r="A399" s="134"/>
      <c r="B399" s="135"/>
      <c r="C399" s="135"/>
      <c r="D399" s="135"/>
    </row>
    <row r="400" ht="24.95" customHeight="true" spans="1:4">
      <c r="A400" s="134"/>
      <c r="B400" s="135"/>
      <c r="C400" s="135"/>
      <c r="D400" s="135"/>
    </row>
    <row r="401" ht="24.95" customHeight="true" spans="1:4">
      <c r="A401" s="134"/>
      <c r="B401" s="135"/>
      <c r="C401" s="135"/>
      <c r="D401" s="135"/>
    </row>
    <row r="402" ht="24.95" customHeight="true" spans="1:4">
      <c r="A402" s="134"/>
      <c r="B402" s="135"/>
      <c r="C402" s="135"/>
      <c r="D402" s="135"/>
    </row>
    <row r="403" ht="24.95" customHeight="true" spans="1:4">
      <c r="A403" s="134"/>
      <c r="B403" s="135"/>
      <c r="C403" s="135"/>
      <c r="D403" s="135"/>
    </row>
    <row r="404" ht="24.95" customHeight="true" spans="1:4">
      <c r="A404" s="134"/>
      <c r="B404" s="135"/>
      <c r="C404" s="135"/>
      <c r="D404" s="135"/>
    </row>
    <row r="405" ht="24.95" customHeight="true" spans="1:4">
      <c r="A405" s="134"/>
      <c r="B405" s="135"/>
      <c r="C405" s="135"/>
      <c r="D405" s="135"/>
    </row>
    <row r="406" ht="24.95" customHeight="true" spans="1:4">
      <c r="A406" s="134"/>
      <c r="B406" s="135"/>
      <c r="C406" s="135"/>
      <c r="D406" s="135"/>
    </row>
    <row r="407" ht="24.95" customHeight="true" spans="1:4">
      <c r="A407" s="134"/>
      <c r="B407" s="135"/>
      <c r="C407" s="135"/>
      <c r="D407" s="135"/>
    </row>
    <row r="408" ht="24.95" customHeight="true" spans="1:4">
      <c r="A408" s="134"/>
      <c r="B408" s="135"/>
      <c r="C408" s="135"/>
      <c r="D408" s="135"/>
    </row>
    <row r="409" ht="24.95" customHeight="true" spans="1:4">
      <c r="A409" s="134"/>
      <c r="B409" s="135"/>
      <c r="C409" s="135"/>
      <c r="D409" s="135"/>
    </row>
    <row r="410" ht="24.95" customHeight="true" spans="1:4">
      <c r="A410" s="134"/>
      <c r="B410" s="135"/>
      <c r="C410" s="135"/>
      <c r="D410" s="135"/>
    </row>
    <row r="411" ht="24.95" customHeight="true" spans="1:4">
      <c r="A411" s="134"/>
      <c r="B411" s="135"/>
      <c r="C411" s="135"/>
      <c r="D411" s="135"/>
    </row>
    <row r="412" ht="24.95" customHeight="true" spans="1:4">
      <c r="A412" s="134"/>
      <c r="B412" s="135"/>
      <c r="C412" s="135"/>
      <c r="D412" s="135"/>
    </row>
    <row r="413" ht="24.95" customHeight="true" spans="1:4">
      <c r="A413" s="134"/>
      <c r="B413" s="135"/>
      <c r="C413" s="135"/>
      <c r="D413" s="135"/>
    </row>
    <row r="414" ht="24.95" customHeight="true" spans="1:4">
      <c r="A414" s="134"/>
      <c r="B414" s="135"/>
      <c r="C414" s="135"/>
      <c r="D414" s="135"/>
    </row>
    <row r="415" ht="24.95" customHeight="true" spans="1:4">
      <c r="A415" s="134"/>
      <c r="B415" s="135"/>
      <c r="C415" s="135"/>
      <c r="D415" s="135"/>
    </row>
    <row r="416" ht="24.95" customHeight="true" spans="1:4">
      <c r="A416" s="134"/>
      <c r="B416" s="135"/>
      <c r="C416" s="135"/>
      <c r="D416" s="135"/>
    </row>
    <row r="417" ht="24.95" customHeight="true" spans="1:4">
      <c r="A417" s="134"/>
      <c r="B417" s="135"/>
      <c r="C417" s="135"/>
      <c r="D417" s="135"/>
    </row>
    <row r="418" ht="24.95" customHeight="true" spans="1:4">
      <c r="A418" s="134"/>
      <c r="B418" s="135"/>
      <c r="C418" s="135"/>
      <c r="D418" s="135"/>
    </row>
    <row r="419" ht="24.95" customHeight="true" spans="1:4">
      <c r="A419" s="134"/>
      <c r="B419" s="135"/>
      <c r="C419" s="135"/>
      <c r="D419" s="135"/>
    </row>
    <row r="420" ht="24.95" customHeight="true" spans="1:4">
      <c r="A420" s="134"/>
      <c r="B420" s="135"/>
      <c r="C420" s="135"/>
      <c r="D420" s="135"/>
    </row>
    <row r="421" ht="24.95" customHeight="true" spans="1:4">
      <c r="A421" s="134"/>
      <c r="B421" s="135"/>
      <c r="C421" s="135"/>
      <c r="D421" s="135"/>
    </row>
    <row r="422" ht="24.95" customHeight="true" spans="1:4">
      <c r="A422" s="134"/>
      <c r="B422" s="135"/>
      <c r="C422" s="135"/>
      <c r="D422" s="135"/>
    </row>
    <row r="423" ht="24.95" customHeight="true" spans="1:4">
      <c r="A423" s="134"/>
      <c r="B423" s="135"/>
      <c r="C423" s="135"/>
      <c r="D423" s="135"/>
    </row>
    <row r="424" ht="24.95" customHeight="true" spans="1:4">
      <c r="A424" s="134"/>
      <c r="B424" s="135"/>
      <c r="C424" s="135"/>
      <c r="D424" s="135"/>
    </row>
    <row r="425" ht="24.95" customHeight="true" spans="1:4">
      <c r="A425" s="134"/>
      <c r="B425" s="135"/>
      <c r="C425" s="135"/>
      <c r="D425" s="135"/>
    </row>
    <row r="426" ht="24.95" customHeight="true" spans="1:4">
      <c r="A426" s="134"/>
      <c r="B426" s="135"/>
      <c r="C426" s="135"/>
      <c r="D426" s="135"/>
    </row>
    <row r="427" ht="24.95" customHeight="true" spans="1:4">
      <c r="A427" s="134"/>
      <c r="B427" s="135"/>
      <c r="C427" s="135"/>
      <c r="D427" s="135"/>
    </row>
    <row r="428" ht="24.95" customHeight="true" spans="1:4">
      <c r="A428" s="134"/>
      <c r="B428" s="135"/>
      <c r="C428" s="135"/>
      <c r="D428" s="135"/>
    </row>
    <row r="429" ht="24.95" customHeight="true" spans="1:4">
      <c r="A429" s="134"/>
      <c r="B429" s="135"/>
      <c r="C429" s="135"/>
      <c r="D429" s="135"/>
    </row>
    <row r="430" ht="24.95" customHeight="true" spans="1:4">
      <c r="A430" s="134"/>
      <c r="B430" s="135"/>
      <c r="C430" s="135"/>
      <c r="D430" s="135"/>
    </row>
    <row r="431" ht="24.95" customHeight="true" spans="1:4">
      <c r="A431" s="134"/>
      <c r="B431" s="135"/>
      <c r="C431" s="135"/>
      <c r="D431" s="135"/>
    </row>
    <row r="432" ht="24.95" customHeight="true" spans="1:4">
      <c r="A432" s="134"/>
      <c r="B432" s="135"/>
      <c r="C432" s="135"/>
      <c r="D432" s="135"/>
    </row>
    <row r="433" ht="24.95" customHeight="true" spans="1:4">
      <c r="A433" s="134"/>
      <c r="B433" s="135"/>
      <c r="C433" s="135"/>
      <c r="D433" s="135"/>
    </row>
    <row r="434" ht="24.95" customHeight="true" spans="1:4">
      <c r="A434" s="134"/>
      <c r="B434" s="135"/>
      <c r="C434" s="135"/>
      <c r="D434" s="135"/>
    </row>
    <row r="435" ht="24.95" customHeight="true" spans="1:4">
      <c r="A435" s="134"/>
      <c r="B435" s="135"/>
      <c r="C435" s="135"/>
      <c r="D435" s="135"/>
    </row>
    <row r="436" ht="24.95" customHeight="true" spans="1:4">
      <c r="A436" s="134"/>
      <c r="B436" s="135"/>
      <c r="C436" s="135"/>
      <c r="D436" s="135"/>
    </row>
    <row r="437" ht="24.95" customHeight="true" spans="1:4">
      <c r="A437" s="134"/>
      <c r="B437" s="135"/>
      <c r="C437" s="135"/>
      <c r="D437" s="135"/>
    </row>
    <row r="438" ht="24.95" customHeight="true" spans="1:4">
      <c r="A438" s="134"/>
      <c r="B438" s="135"/>
      <c r="C438" s="135"/>
      <c r="D438" s="135"/>
    </row>
    <row r="439" ht="24.95" customHeight="true" spans="1:4">
      <c r="A439" s="134"/>
      <c r="B439" s="135"/>
      <c r="C439" s="135"/>
      <c r="D439" s="135"/>
    </row>
    <row r="440" ht="24.95" customHeight="true" spans="1:4">
      <c r="A440" s="134"/>
      <c r="B440" s="135"/>
      <c r="C440" s="135"/>
      <c r="D440" s="135"/>
    </row>
    <row r="441" ht="24.95" customHeight="true" spans="1:4">
      <c r="A441" s="134"/>
      <c r="B441" s="135"/>
      <c r="C441" s="135"/>
      <c r="D441" s="135"/>
    </row>
    <row r="442" ht="24.95" customHeight="true" spans="1:4">
      <c r="A442" s="134"/>
      <c r="B442" s="135"/>
      <c r="C442" s="135"/>
      <c r="D442" s="135"/>
    </row>
    <row r="443" ht="24.95" customHeight="true" spans="1:4">
      <c r="A443" s="134"/>
      <c r="B443" s="135"/>
      <c r="C443" s="135"/>
      <c r="D443" s="135"/>
    </row>
    <row r="444" ht="24.95" customHeight="true" spans="1:4">
      <c r="A444" s="134"/>
      <c r="B444" s="135"/>
      <c r="C444" s="135"/>
      <c r="D444" s="135"/>
    </row>
    <row r="445" ht="24.95" customHeight="true" spans="1:4">
      <c r="A445" s="134"/>
      <c r="B445" s="135"/>
      <c r="C445" s="135"/>
      <c r="D445" s="135"/>
    </row>
    <row r="446" ht="24.95" customHeight="true" spans="1:4">
      <c r="A446" s="134"/>
      <c r="B446" s="135"/>
      <c r="C446" s="135"/>
      <c r="D446" s="135"/>
    </row>
    <row r="447" ht="24.95" customHeight="true" spans="1:4">
      <c r="A447" s="134"/>
      <c r="B447" s="135"/>
      <c r="C447" s="135"/>
      <c r="D447" s="135"/>
    </row>
    <row r="448" ht="24.95" customHeight="true" spans="1:4">
      <c r="A448" s="134"/>
      <c r="B448" s="135"/>
      <c r="C448" s="135"/>
      <c r="D448" s="135"/>
    </row>
    <row r="449" ht="24.95" customHeight="true" spans="1:4">
      <c r="A449" s="134"/>
      <c r="B449" s="135"/>
      <c r="C449" s="135"/>
      <c r="D449" s="135"/>
    </row>
    <row r="450" ht="24.95" customHeight="true" spans="1:4">
      <c r="A450" s="134"/>
      <c r="B450" s="135"/>
      <c r="C450" s="135"/>
      <c r="D450" s="135"/>
    </row>
    <row r="451" ht="24.95" customHeight="true" spans="1:4">
      <c r="A451" s="134"/>
      <c r="B451" s="135"/>
      <c r="C451" s="135"/>
      <c r="D451" s="135"/>
    </row>
    <row r="452" ht="24.95" customHeight="true" spans="1:4">
      <c r="A452" s="134"/>
      <c r="B452" s="135"/>
      <c r="C452" s="135"/>
      <c r="D452" s="135"/>
    </row>
    <row r="453" ht="24.95" customHeight="true" spans="1:4">
      <c r="A453" s="134"/>
      <c r="B453" s="135"/>
      <c r="C453" s="135"/>
      <c r="D453" s="135"/>
    </row>
    <row r="454" ht="24.95" customHeight="true" spans="1:4">
      <c r="A454" s="134"/>
      <c r="B454" s="135"/>
      <c r="C454" s="135"/>
      <c r="D454" s="135"/>
    </row>
    <row r="455" ht="24.95" customHeight="true" spans="1:4">
      <c r="A455" s="134"/>
      <c r="B455" s="135"/>
      <c r="C455" s="135"/>
      <c r="D455" s="135"/>
    </row>
    <row r="456" ht="24.95" customHeight="true" spans="1:4">
      <c r="A456" s="134"/>
      <c r="B456" s="135"/>
      <c r="C456" s="135"/>
      <c r="D456" s="135"/>
    </row>
    <row r="457" ht="24.95" customHeight="true" spans="1:4">
      <c r="A457" s="134"/>
      <c r="B457" s="135"/>
      <c r="C457" s="135"/>
      <c r="D457" s="135"/>
    </row>
    <row r="458" ht="24.95" customHeight="true" spans="1:4">
      <c r="A458" s="134"/>
      <c r="B458" s="135"/>
      <c r="C458" s="135"/>
      <c r="D458" s="135"/>
    </row>
    <row r="459" ht="24.95" customHeight="true" spans="1:4">
      <c r="A459" s="134"/>
      <c r="B459" s="135"/>
      <c r="C459" s="135"/>
      <c r="D459" s="135"/>
    </row>
    <row r="460" ht="24.95" customHeight="true" spans="1:4">
      <c r="A460" s="134"/>
      <c r="B460" s="135"/>
      <c r="C460" s="135"/>
      <c r="D460" s="135"/>
    </row>
    <row r="461" ht="24.95" customHeight="true" spans="1:4">
      <c r="A461" s="134"/>
      <c r="B461" s="135"/>
      <c r="C461" s="135"/>
      <c r="D461" s="135"/>
    </row>
    <row r="462" ht="24.95" customHeight="true" spans="1:4">
      <c r="A462" s="134"/>
      <c r="B462" s="135"/>
      <c r="C462" s="135"/>
      <c r="D462" s="135"/>
    </row>
    <row r="463" ht="24.95" customHeight="true" spans="1:4">
      <c r="A463" s="134"/>
      <c r="B463" s="135"/>
      <c r="C463" s="135"/>
      <c r="D463" s="135"/>
    </row>
    <row r="464" ht="24.95" customHeight="true" spans="1:4">
      <c r="A464" s="134"/>
      <c r="B464" s="135"/>
      <c r="C464" s="135"/>
      <c r="D464" s="135"/>
    </row>
    <row r="465" ht="24.95" customHeight="true" spans="1:4">
      <c r="A465" s="134"/>
      <c r="B465" s="135"/>
      <c r="C465" s="135"/>
      <c r="D465" s="135"/>
    </row>
    <row r="466" ht="24.95" customHeight="true" spans="1:4">
      <c r="A466" s="134"/>
      <c r="B466" s="135"/>
      <c r="C466" s="135"/>
      <c r="D466" s="135"/>
    </row>
    <row r="467" ht="24.95" customHeight="true" spans="1:4">
      <c r="A467" s="134"/>
      <c r="B467" s="135"/>
      <c r="C467" s="135"/>
      <c r="D467" s="135"/>
    </row>
    <row r="468" ht="24.95" customHeight="true" spans="1:4">
      <c r="A468" s="134"/>
      <c r="B468" s="135"/>
      <c r="C468" s="135"/>
      <c r="D468" s="135"/>
    </row>
    <row r="469" ht="24.95" customHeight="true" spans="1:4">
      <c r="A469" s="134"/>
      <c r="B469" s="135"/>
      <c r="C469" s="135"/>
      <c r="D469" s="135"/>
    </row>
    <row r="470" ht="24.95" customHeight="true" spans="1:4">
      <c r="A470" s="134"/>
      <c r="B470" s="135"/>
      <c r="C470" s="135"/>
      <c r="D470" s="135"/>
    </row>
    <row r="471" ht="24.95" customHeight="true" spans="1:4">
      <c r="A471" s="134"/>
      <c r="B471" s="135"/>
      <c r="C471" s="135"/>
      <c r="D471" s="135"/>
    </row>
    <row r="472" ht="24.95" customHeight="true" spans="1:4">
      <c r="A472" s="134"/>
      <c r="B472" s="135"/>
      <c r="C472" s="135"/>
      <c r="D472" s="135"/>
    </row>
    <row r="473" ht="24.95" customHeight="true" spans="1:4">
      <c r="A473" s="134"/>
      <c r="B473" s="135"/>
      <c r="C473" s="135"/>
      <c r="D473" s="135"/>
    </row>
    <row r="474" ht="24.95" customHeight="true" spans="1:4">
      <c r="A474" s="134"/>
      <c r="B474" s="135"/>
      <c r="C474" s="135"/>
      <c r="D474" s="135"/>
    </row>
    <row r="475" ht="24.95" customHeight="true" spans="1:4">
      <c r="A475" s="134"/>
      <c r="B475" s="135"/>
      <c r="C475" s="135"/>
      <c r="D475" s="135"/>
    </row>
    <row r="476" ht="24.95" customHeight="true" spans="1:4">
      <c r="A476" s="134"/>
      <c r="B476" s="135"/>
      <c r="C476" s="135"/>
      <c r="D476" s="135"/>
    </row>
    <row r="477" ht="24.95" customHeight="true" spans="1:4">
      <c r="A477" s="134"/>
      <c r="B477" s="135"/>
      <c r="C477" s="135"/>
      <c r="D477" s="135"/>
    </row>
    <row r="478" ht="24.95" customHeight="true" spans="1:4">
      <c r="A478" s="134"/>
      <c r="B478" s="135"/>
      <c r="C478" s="135"/>
      <c r="D478" s="135"/>
    </row>
    <row r="479" ht="24.95" customHeight="true" spans="1:4">
      <c r="A479" s="134"/>
      <c r="B479" s="135"/>
      <c r="C479" s="135"/>
      <c r="D479" s="135"/>
    </row>
    <row r="480" ht="24.95" customHeight="true" spans="1:4">
      <c r="A480" s="134"/>
      <c r="B480" s="135"/>
      <c r="C480" s="135"/>
      <c r="D480" s="135"/>
    </row>
    <row r="481" ht="24.95" customHeight="true" spans="1:4">
      <c r="A481" s="134"/>
      <c r="B481" s="135"/>
      <c r="C481" s="135"/>
      <c r="D481" s="135"/>
    </row>
    <row r="482" ht="24.95" customHeight="true" spans="1:4">
      <c r="A482" s="134"/>
      <c r="B482" s="135"/>
      <c r="C482" s="135"/>
      <c r="D482" s="135"/>
    </row>
    <row r="483" ht="24.95" customHeight="true" spans="1:4">
      <c r="A483" s="134"/>
      <c r="B483" s="135"/>
      <c r="C483" s="135"/>
      <c r="D483" s="135"/>
    </row>
    <row r="484" ht="24.95" customHeight="true" spans="1:4">
      <c r="A484" s="134"/>
      <c r="B484" s="135"/>
      <c r="C484" s="135"/>
      <c r="D484" s="135"/>
    </row>
    <row r="485" ht="24.95" customHeight="true" spans="1:4">
      <c r="A485" s="134"/>
      <c r="B485" s="135"/>
      <c r="C485" s="135"/>
      <c r="D485" s="135"/>
    </row>
    <row r="486" ht="24.95" customHeight="true" spans="1:4">
      <c r="A486" s="134"/>
      <c r="B486" s="135"/>
      <c r="C486" s="135"/>
      <c r="D486" s="135"/>
    </row>
    <row r="487" ht="24.95" customHeight="true" spans="1:4">
      <c r="A487" s="134"/>
      <c r="B487" s="135"/>
      <c r="C487" s="135"/>
      <c r="D487" s="135"/>
    </row>
    <row r="488" ht="24.95" customHeight="true" spans="1:4">
      <c r="A488" s="134"/>
      <c r="B488" s="135"/>
      <c r="C488" s="135"/>
      <c r="D488" s="135"/>
    </row>
    <row r="489" ht="24.95" customHeight="true" spans="1:4">
      <c r="A489" s="134"/>
      <c r="B489" s="135"/>
      <c r="C489" s="135"/>
      <c r="D489" s="135"/>
    </row>
    <row r="490" ht="24.95" customHeight="true" spans="1:4">
      <c r="A490" s="134"/>
      <c r="B490" s="135"/>
      <c r="C490" s="135"/>
      <c r="D490" s="135"/>
    </row>
    <row r="491" ht="24.95" customHeight="true" spans="1:4">
      <c r="A491" s="134"/>
      <c r="B491" s="135"/>
      <c r="C491" s="135"/>
      <c r="D491" s="135"/>
    </row>
    <row r="492" ht="24.95" customHeight="true" spans="1:4">
      <c r="A492" s="134"/>
      <c r="B492" s="135"/>
      <c r="C492" s="135"/>
      <c r="D492" s="135"/>
    </row>
    <row r="493" ht="24.95" customHeight="true" spans="1:4">
      <c r="A493" s="134"/>
      <c r="B493" s="135"/>
      <c r="C493" s="135"/>
      <c r="D493" s="135"/>
    </row>
    <row r="494" ht="24.95" customHeight="true" spans="1:4">
      <c r="A494" s="134"/>
      <c r="B494" s="135"/>
      <c r="C494" s="135"/>
      <c r="D494" s="135"/>
    </row>
    <row r="495" ht="24.95" customHeight="true" spans="1:4">
      <c r="A495" s="134"/>
      <c r="B495" s="135"/>
      <c r="C495" s="135"/>
      <c r="D495" s="135"/>
    </row>
    <row r="496" ht="24.95" customHeight="true" spans="1:4">
      <c r="A496" s="134"/>
      <c r="B496" s="135"/>
      <c r="C496" s="135"/>
      <c r="D496" s="135"/>
    </row>
    <row r="497" ht="24.95" customHeight="true" spans="1:4">
      <c r="A497" s="134"/>
      <c r="B497" s="135"/>
      <c r="C497" s="135"/>
      <c r="D497" s="135"/>
    </row>
    <row r="498" ht="24.95" customHeight="true" spans="1:4">
      <c r="A498" s="134"/>
      <c r="B498" s="135"/>
      <c r="C498" s="135"/>
      <c r="D498" s="135"/>
    </row>
    <row r="499" ht="24.95" customHeight="true" spans="1:4">
      <c r="A499" s="134"/>
      <c r="B499" s="135"/>
      <c r="C499" s="135"/>
      <c r="D499" s="135"/>
    </row>
    <row r="500" ht="24.95" customHeight="true" spans="1:4">
      <c r="A500" s="134"/>
      <c r="B500" s="135"/>
      <c r="C500" s="135"/>
      <c r="D500" s="135"/>
    </row>
    <row r="501" ht="24.95" customHeight="true" spans="1:4">
      <c r="A501" s="134"/>
      <c r="B501" s="135"/>
      <c r="C501" s="135"/>
      <c r="D501" s="135"/>
    </row>
    <row r="502" ht="24.95" customHeight="true" spans="1:4">
      <c r="A502" s="134"/>
      <c r="B502" s="135"/>
      <c r="C502" s="135"/>
      <c r="D502" s="135"/>
    </row>
    <row r="503" ht="24.95" customHeight="true" spans="1:4">
      <c r="A503" s="134"/>
      <c r="B503" s="135"/>
      <c r="C503" s="135"/>
      <c r="D503" s="135"/>
    </row>
    <row r="504" ht="24.95" customHeight="true" spans="1:4">
      <c r="A504" s="134"/>
      <c r="B504" s="135"/>
      <c r="C504" s="135"/>
      <c r="D504" s="135"/>
    </row>
    <row r="505" ht="24.95" customHeight="true" spans="1:4">
      <c r="A505" s="134"/>
      <c r="B505" s="135"/>
      <c r="C505" s="135"/>
      <c r="D505" s="135"/>
    </row>
    <row r="506" ht="24.95" customHeight="true" spans="1:4">
      <c r="A506" s="134"/>
      <c r="B506" s="135"/>
      <c r="C506" s="135"/>
      <c r="D506" s="135"/>
    </row>
    <row r="507" ht="24.95" customHeight="true" spans="1:4">
      <c r="A507" s="134"/>
      <c r="B507" s="135"/>
      <c r="C507" s="135"/>
      <c r="D507" s="135"/>
    </row>
    <row r="508" ht="24.95" customHeight="true" spans="1:4">
      <c r="A508" s="134"/>
      <c r="B508" s="135"/>
      <c r="C508" s="135"/>
      <c r="D508" s="135"/>
    </row>
    <row r="509" ht="24.95" customHeight="true" spans="1:4">
      <c r="A509" s="134"/>
      <c r="B509" s="135"/>
      <c r="C509" s="135"/>
      <c r="D509" s="135"/>
    </row>
    <row r="510" ht="24.95" customHeight="true" spans="1:4">
      <c r="A510" s="134"/>
      <c r="B510" s="135"/>
      <c r="C510" s="135"/>
      <c r="D510" s="135"/>
    </row>
    <row r="511" ht="24.95" customHeight="true" spans="1:4">
      <c r="A511" s="134"/>
      <c r="B511" s="135"/>
      <c r="C511" s="135"/>
      <c r="D511" s="135"/>
    </row>
    <row r="512" ht="24.95" customHeight="true" spans="1:4">
      <c r="A512" s="134"/>
      <c r="B512" s="135"/>
      <c r="C512" s="135"/>
      <c r="D512" s="135"/>
    </row>
    <row r="513" ht="24.95" customHeight="true" spans="1:4">
      <c r="A513" s="134"/>
      <c r="B513" s="135"/>
      <c r="C513" s="135"/>
      <c r="D513" s="135"/>
    </row>
    <row r="514" ht="24.95" customHeight="true" spans="1:4">
      <c r="A514" s="134"/>
      <c r="B514" s="135"/>
      <c r="C514" s="135"/>
      <c r="D514" s="135"/>
    </row>
    <row r="515" ht="24.95" customHeight="true" spans="1:4">
      <c r="A515" s="134"/>
      <c r="B515" s="135"/>
      <c r="C515" s="135"/>
      <c r="D515" s="135"/>
    </row>
    <row r="516" ht="24.95" customHeight="true" spans="1:4">
      <c r="A516" s="134"/>
      <c r="B516" s="135"/>
      <c r="C516" s="135"/>
      <c r="D516" s="135"/>
    </row>
    <row r="517" ht="24.95" customHeight="true" spans="1:4">
      <c r="A517" s="134"/>
      <c r="B517" s="135"/>
      <c r="C517" s="135"/>
      <c r="D517" s="135"/>
    </row>
    <row r="518" ht="24.95" customHeight="true" spans="1:4">
      <c r="A518" s="134"/>
      <c r="B518" s="135"/>
      <c r="C518" s="135"/>
      <c r="D518" s="135"/>
    </row>
    <row r="519" ht="24.95" customHeight="true" spans="1:4">
      <c r="A519" s="134"/>
      <c r="B519" s="135"/>
      <c r="C519" s="135"/>
      <c r="D519" s="135"/>
    </row>
    <row r="520" ht="24.95" customHeight="true" spans="1:4">
      <c r="A520" s="134"/>
      <c r="B520" s="135"/>
      <c r="C520" s="135"/>
      <c r="D520" s="135"/>
    </row>
    <row r="521" ht="24.95" customHeight="true" spans="1:4">
      <c r="A521" s="134"/>
      <c r="B521" s="135"/>
      <c r="C521" s="135"/>
      <c r="D521" s="135"/>
    </row>
    <row r="522" ht="24.95" customHeight="true" spans="1:4">
      <c r="A522" s="134"/>
      <c r="B522" s="135"/>
      <c r="C522" s="135"/>
      <c r="D522" s="135"/>
    </row>
    <row r="523" ht="24.95" customHeight="true" spans="1:4">
      <c r="A523" s="134"/>
      <c r="B523" s="135"/>
      <c r="C523" s="135"/>
      <c r="D523" s="135"/>
    </row>
    <row r="524" ht="24.95" customHeight="true" spans="1:4">
      <c r="A524" s="134"/>
      <c r="B524" s="135"/>
      <c r="C524" s="135"/>
      <c r="D524" s="135"/>
    </row>
    <row r="525" ht="24.95" customHeight="true" spans="1:4">
      <c r="A525" s="134"/>
      <c r="B525" s="135"/>
      <c r="C525" s="135"/>
      <c r="D525" s="135"/>
    </row>
    <row r="526" ht="24.95" customHeight="true" spans="1:4">
      <c r="A526" s="134"/>
      <c r="B526" s="135"/>
      <c r="C526" s="135"/>
      <c r="D526" s="135"/>
    </row>
    <row r="527" ht="24.95" customHeight="true" spans="1:4">
      <c r="A527" s="134"/>
      <c r="B527" s="135"/>
      <c r="C527" s="135"/>
      <c r="D527" s="135"/>
    </row>
    <row r="528" ht="24.95" customHeight="true" spans="1:4">
      <c r="A528" s="134"/>
      <c r="B528" s="135"/>
      <c r="C528" s="135"/>
      <c r="D528" s="135"/>
    </row>
    <row r="529" ht="24.95" customHeight="true" spans="1:4">
      <c r="A529" s="134"/>
      <c r="B529" s="135"/>
      <c r="C529" s="135"/>
      <c r="D529" s="135"/>
    </row>
    <row r="530" ht="24.95" customHeight="true" spans="1:4">
      <c r="A530" s="134"/>
      <c r="B530" s="135"/>
      <c r="C530" s="135"/>
      <c r="D530" s="135"/>
    </row>
    <row r="531" ht="24.95" customHeight="true" spans="1:4">
      <c r="A531" s="134"/>
      <c r="B531" s="135"/>
      <c r="C531" s="135"/>
      <c r="D531" s="135"/>
    </row>
    <row r="532" ht="24.95" customHeight="true" spans="1:4">
      <c r="A532" s="134"/>
      <c r="B532" s="135"/>
      <c r="C532" s="135"/>
      <c r="D532" s="135"/>
    </row>
    <row r="533" ht="24.95" customHeight="true" spans="1:4">
      <c r="A533" s="134"/>
      <c r="B533" s="135"/>
      <c r="C533" s="135"/>
      <c r="D533" s="135"/>
    </row>
    <row r="534" ht="24.95" customHeight="true" spans="1:4">
      <c r="A534" s="134"/>
      <c r="B534" s="135"/>
      <c r="C534" s="135"/>
      <c r="D534" s="135"/>
    </row>
    <row r="535" ht="24.95" customHeight="true" spans="1:4">
      <c r="A535" s="134"/>
      <c r="B535" s="135"/>
      <c r="C535" s="135"/>
      <c r="D535" s="135"/>
    </row>
    <row r="536" ht="24.95" customHeight="true" spans="1:4">
      <c r="A536" s="134"/>
      <c r="B536" s="135"/>
      <c r="C536" s="135"/>
      <c r="D536" s="135"/>
    </row>
    <row r="537" ht="24.95" customHeight="true" spans="1:4">
      <c r="A537" s="134"/>
      <c r="B537" s="135"/>
      <c r="C537" s="135"/>
      <c r="D537" s="135"/>
    </row>
    <row r="538" ht="24.95" customHeight="true" spans="1:4">
      <c r="A538" s="134"/>
      <c r="B538" s="135"/>
      <c r="C538" s="135"/>
      <c r="D538" s="135"/>
    </row>
    <row r="539" ht="24.95" customHeight="true" spans="1:4">
      <c r="A539" s="134"/>
      <c r="B539" s="135"/>
      <c r="C539" s="135"/>
      <c r="D539" s="135"/>
    </row>
    <row r="540" ht="24.95" customHeight="true" spans="1:4">
      <c r="A540" s="134"/>
      <c r="B540" s="135"/>
      <c r="C540" s="135"/>
      <c r="D540" s="135"/>
    </row>
    <row r="541" ht="24.95" customHeight="true" spans="1:4">
      <c r="A541" s="134"/>
      <c r="B541" s="135"/>
      <c r="C541" s="135"/>
      <c r="D541" s="135"/>
    </row>
    <row r="542" ht="24.95" customHeight="true" spans="1:4">
      <c r="A542" s="134"/>
      <c r="B542" s="135"/>
      <c r="C542" s="135"/>
      <c r="D542" s="135"/>
    </row>
    <row r="543" ht="24.95" customHeight="true" spans="1:4">
      <c r="A543" s="134"/>
      <c r="B543" s="135"/>
      <c r="C543" s="135"/>
      <c r="D543" s="135"/>
    </row>
    <row r="544" ht="24.95" customHeight="true" spans="1:4">
      <c r="A544" s="134"/>
      <c r="B544" s="135"/>
      <c r="C544" s="135"/>
      <c r="D544" s="135"/>
    </row>
    <row r="545" ht="24.95" customHeight="true" spans="1:4">
      <c r="A545" s="134"/>
      <c r="B545" s="135"/>
      <c r="C545" s="135"/>
      <c r="D545" s="135"/>
    </row>
    <row r="546" ht="24.95" customHeight="true" spans="1:4">
      <c r="A546" s="134"/>
      <c r="B546" s="135"/>
      <c r="C546" s="135"/>
      <c r="D546" s="135"/>
    </row>
    <row r="547" ht="24.95" customHeight="true" spans="1:4">
      <c r="A547" s="134"/>
      <c r="B547" s="135"/>
      <c r="C547" s="135"/>
      <c r="D547" s="135"/>
    </row>
    <row r="548" ht="24.95" customHeight="true" spans="1:4">
      <c r="A548" s="134"/>
      <c r="B548" s="135"/>
      <c r="C548" s="135"/>
      <c r="D548" s="135"/>
    </row>
    <row r="549" ht="24.95" customHeight="true" spans="1:4">
      <c r="A549" s="134"/>
      <c r="B549" s="135"/>
      <c r="C549" s="135"/>
      <c r="D549" s="135"/>
    </row>
    <row r="550" ht="24.95" customHeight="true" spans="1:4">
      <c r="A550" s="134"/>
      <c r="B550" s="135"/>
      <c r="C550" s="135"/>
      <c r="D550" s="135"/>
    </row>
    <row r="551" ht="24.95" customHeight="true" spans="1:4">
      <c r="A551" s="134"/>
      <c r="B551" s="135"/>
      <c r="C551" s="135"/>
      <c r="D551" s="135"/>
    </row>
    <row r="552" ht="24.95" customHeight="true" spans="1:4">
      <c r="A552" s="134"/>
      <c r="B552" s="135"/>
      <c r="C552" s="135"/>
      <c r="D552" s="135"/>
    </row>
    <row r="553" ht="24.95" customHeight="true" spans="1:4">
      <c r="A553" s="134"/>
      <c r="B553" s="135"/>
      <c r="C553" s="135"/>
      <c r="D553" s="135"/>
    </row>
    <row r="554" ht="24.95" customHeight="true" spans="1:4">
      <c r="A554" s="134"/>
      <c r="B554" s="135"/>
      <c r="C554" s="135"/>
      <c r="D554" s="135"/>
    </row>
    <row r="555" ht="24.95" customHeight="true" spans="1:4">
      <c r="A555" s="134"/>
      <c r="B555" s="135"/>
      <c r="C555" s="135"/>
      <c r="D555" s="135"/>
    </row>
    <row r="556" ht="24.95" customHeight="true" spans="1:4">
      <c r="A556" s="134"/>
      <c r="B556" s="135"/>
      <c r="C556" s="135"/>
      <c r="D556" s="135"/>
    </row>
    <row r="557" ht="24.95" customHeight="true" spans="1:4">
      <c r="A557" s="134"/>
      <c r="B557" s="135"/>
      <c r="C557" s="135"/>
      <c r="D557" s="135"/>
    </row>
    <row r="558" ht="24.95" customHeight="true" spans="1:4">
      <c r="A558" s="134"/>
      <c r="B558" s="135"/>
      <c r="C558" s="135"/>
      <c r="D558" s="135"/>
    </row>
    <row r="559" ht="24.95" customHeight="true" spans="1:4">
      <c r="A559" s="134"/>
      <c r="B559" s="135"/>
      <c r="C559" s="135"/>
      <c r="D559" s="135"/>
    </row>
    <row r="560" ht="24.95" customHeight="true" spans="1:4">
      <c r="A560" s="134"/>
      <c r="B560" s="135"/>
      <c r="C560" s="135"/>
      <c r="D560" s="135"/>
    </row>
    <row r="561" ht="24.95" customHeight="true" spans="1:4">
      <c r="A561" s="134"/>
      <c r="B561" s="135"/>
      <c r="C561" s="135"/>
      <c r="D561" s="135"/>
    </row>
    <row r="562" ht="24.95" customHeight="true" spans="1:4">
      <c r="A562" s="134"/>
      <c r="B562" s="135"/>
      <c r="C562" s="135"/>
      <c r="D562" s="135"/>
    </row>
    <row r="563" ht="24.95" customHeight="true" spans="1:4">
      <c r="A563" s="134"/>
      <c r="B563" s="135"/>
      <c r="C563" s="135"/>
      <c r="D563" s="135"/>
    </row>
    <row r="564" ht="24.95" customHeight="true" spans="1:4">
      <c r="A564" s="134"/>
      <c r="B564" s="135"/>
      <c r="C564" s="135"/>
      <c r="D564" s="135"/>
    </row>
    <row r="565" ht="24.95" customHeight="true" spans="1:4">
      <c r="A565" s="134"/>
      <c r="B565" s="135"/>
      <c r="C565" s="135"/>
      <c r="D565" s="135"/>
    </row>
    <row r="566" ht="24.95" customHeight="true" spans="1:4">
      <c r="A566" s="134"/>
      <c r="B566" s="135"/>
      <c r="C566" s="135"/>
      <c r="D566" s="135"/>
    </row>
    <row r="567" ht="24.95" customHeight="true" spans="1:4">
      <c r="A567" s="134"/>
      <c r="B567" s="135"/>
      <c r="C567" s="135"/>
      <c r="D567" s="135"/>
    </row>
    <row r="568" ht="24.95" customHeight="true" spans="1:4">
      <c r="A568" s="134"/>
      <c r="B568" s="135"/>
      <c r="C568" s="135"/>
      <c r="D568" s="135"/>
    </row>
    <row r="569" ht="24.95" customHeight="true" spans="1:4">
      <c r="A569" s="134"/>
      <c r="B569" s="135"/>
      <c r="C569" s="135"/>
      <c r="D569" s="135"/>
    </row>
    <row r="570" ht="24.95" customHeight="true" spans="1:4">
      <c r="A570" s="134"/>
      <c r="B570" s="135"/>
      <c r="C570" s="135"/>
      <c r="D570" s="135"/>
    </row>
    <row r="571" ht="24.95" customHeight="true" spans="1:4">
      <c r="A571" s="134"/>
      <c r="B571" s="135"/>
      <c r="C571" s="135"/>
      <c r="D571" s="135"/>
    </row>
    <row r="572" ht="24.95" customHeight="true" spans="1:4">
      <c r="A572" s="134"/>
      <c r="B572" s="135"/>
      <c r="C572" s="135"/>
      <c r="D572" s="135"/>
    </row>
    <row r="573" ht="24.95" customHeight="true" spans="1:4">
      <c r="A573" s="134"/>
      <c r="B573" s="135"/>
      <c r="C573" s="135"/>
      <c r="D573" s="135"/>
    </row>
    <row r="574" ht="24.95" customHeight="true" spans="1:4">
      <c r="A574" s="134"/>
      <c r="B574" s="135"/>
      <c r="C574" s="135"/>
      <c r="D574" s="135"/>
    </row>
    <row r="575" ht="24.95" customHeight="true" spans="1:4">
      <c r="A575" s="134"/>
      <c r="B575" s="135"/>
      <c r="C575" s="135"/>
      <c r="D575" s="135"/>
    </row>
    <row r="576" ht="24.95" customHeight="true" spans="1:4">
      <c r="A576" s="134"/>
      <c r="B576" s="135"/>
      <c r="C576" s="135"/>
      <c r="D576" s="135"/>
    </row>
    <row r="577" ht="24.95" customHeight="true" spans="1:4">
      <c r="A577" s="134"/>
      <c r="B577" s="135"/>
      <c r="C577" s="135"/>
      <c r="D577" s="135"/>
    </row>
    <row r="578" ht="24.95" customHeight="true" spans="1:4">
      <c r="A578" s="134"/>
      <c r="B578" s="135"/>
      <c r="C578" s="135"/>
      <c r="D578" s="135"/>
    </row>
    <row r="579" ht="24.95" customHeight="true" spans="1:4">
      <c r="A579" s="134"/>
      <c r="B579" s="135"/>
      <c r="C579" s="135"/>
      <c r="D579" s="135"/>
    </row>
    <row r="580" ht="24.95" customHeight="true" spans="1:4">
      <c r="A580" s="134"/>
      <c r="B580" s="135"/>
      <c r="C580" s="135"/>
      <c r="D580" s="135"/>
    </row>
    <row r="581" ht="24.95" customHeight="true" spans="1:4">
      <c r="A581" s="134"/>
      <c r="B581" s="135"/>
      <c r="C581" s="135"/>
      <c r="D581" s="135"/>
    </row>
    <row r="582" ht="24.95" customHeight="true" spans="1:4">
      <c r="A582" s="134"/>
      <c r="B582" s="135"/>
      <c r="C582" s="135"/>
      <c r="D582" s="135"/>
    </row>
    <row r="583" ht="24.95" customHeight="true" spans="1:4">
      <c r="A583" s="134"/>
      <c r="B583" s="135"/>
      <c r="C583" s="135"/>
      <c r="D583" s="135"/>
    </row>
    <row r="584" ht="24.95" customHeight="true" spans="1:4">
      <c r="A584" s="134"/>
      <c r="B584" s="135"/>
      <c r="C584" s="135"/>
      <c r="D584" s="135"/>
    </row>
    <row r="585" ht="24.95" customHeight="true" spans="1:4">
      <c r="A585" s="134"/>
      <c r="B585" s="135"/>
      <c r="C585" s="135"/>
      <c r="D585" s="135"/>
    </row>
    <row r="586" ht="24.95" customHeight="true" spans="1:4">
      <c r="A586" s="134"/>
      <c r="B586" s="135"/>
      <c r="C586" s="135"/>
      <c r="D586" s="135"/>
    </row>
    <row r="587" ht="24.95" customHeight="true" spans="1:4">
      <c r="A587" s="134"/>
      <c r="B587" s="135"/>
      <c r="C587" s="135"/>
      <c r="D587" s="135"/>
    </row>
    <row r="588" ht="24.95" customHeight="true" spans="1:4">
      <c r="A588" s="134"/>
      <c r="B588" s="135"/>
      <c r="C588" s="135"/>
      <c r="D588" s="135"/>
    </row>
    <row r="589" ht="24.95" customHeight="true" spans="1:4">
      <c r="A589" s="134"/>
      <c r="B589" s="135"/>
      <c r="C589" s="135"/>
      <c r="D589" s="135"/>
    </row>
    <row r="590" ht="24.95" customHeight="true" spans="1:4">
      <c r="A590" s="134"/>
      <c r="B590" s="135"/>
      <c r="C590" s="135"/>
      <c r="D590" s="135"/>
    </row>
    <row r="591" ht="24.95" customHeight="true" spans="1:4">
      <c r="A591" s="134"/>
      <c r="B591" s="135"/>
      <c r="C591" s="135"/>
      <c r="D591" s="135"/>
    </row>
    <row r="592" ht="24.95" customHeight="true" spans="1:4">
      <c r="A592" s="134"/>
      <c r="B592" s="135"/>
      <c r="C592" s="135"/>
      <c r="D592" s="135"/>
    </row>
    <row r="593" ht="24.95" customHeight="true" spans="1:4">
      <c r="A593" s="134"/>
      <c r="B593" s="135"/>
      <c r="C593" s="135"/>
      <c r="D593" s="135"/>
    </row>
    <row r="594" ht="24.95" customHeight="true" spans="1:4">
      <c r="A594" s="134"/>
      <c r="B594" s="135"/>
      <c r="C594" s="135"/>
      <c r="D594" s="135"/>
    </row>
    <row r="595" ht="24.95" customHeight="true" spans="1:4">
      <c r="A595" s="134"/>
      <c r="B595" s="135"/>
      <c r="C595" s="135"/>
      <c r="D595" s="135"/>
    </row>
    <row r="596" ht="24.95" customHeight="true" spans="1:4">
      <c r="A596" s="134"/>
      <c r="B596" s="135"/>
      <c r="C596" s="135"/>
      <c r="D596" s="135"/>
    </row>
    <row r="597" ht="24.95" customHeight="true" spans="1:4">
      <c r="A597" s="134"/>
      <c r="B597" s="135"/>
      <c r="C597" s="135"/>
      <c r="D597" s="135"/>
    </row>
    <row r="598" ht="24.95" customHeight="true" spans="1:4">
      <c r="A598" s="134"/>
      <c r="B598" s="135"/>
      <c r="C598" s="135"/>
      <c r="D598" s="135"/>
    </row>
    <row r="599" ht="24.95" customHeight="true" spans="1:4">
      <c r="A599" s="134"/>
      <c r="B599" s="135"/>
      <c r="C599" s="135"/>
      <c r="D599" s="135"/>
    </row>
    <row r="600" ht="24.95" customHeight="true" spans="1:4">
      <c r="A600" s="134"/>
      <c r="B600" s="135"/>
      <c r="C600" s="135"/>
      <c r="D600" s="135"/>
    </row>
    <row r="601" ht="24.95" customHeight="true" spans="1:4">
      <c r="A601" s="134"/>
      <c r="B601" s="135"/>
      <c r="C601" s="135"/>
      <c r="D601" s="135"/>
    </row>
    <row r="602" ht="24.95" customHeight="true" spans="1:4">
      <c r="A602" s="134"/>
      <c r="B602" s="135"/>
      <c r="C602" s="135"/>
      <c r="D602" s="135"/>
    </row>
    <row r="603" ht="24.95" customHeight="true" spans="1:4">
      <c r="A603" s="134"/>
      <c r="B603" s="135"/>
      <c r="C603" s="135"/>
      <c r="D603" s="135"/>
    </row>
    <row r="604" ht="24.95" customHeight="true" spans="1:4">
      <c r="A604" s="134"/>
      <c r="B604" s="135"/>
      <c r="C604" s="135"/>
      <c r="D604" s="135"/>
    </row>
    <row r="605" ht="24.95" customHeight="true" spans="1:4">
      <c r="A605" s="134"/>
      <c r="B605" s="135"/>
      <c r="C605" s="135"/>
      <c r="D605" s="135"/>
    </row>
    <row r="606" ht="24.95" customHeight="true" spans="1:4">
      <c r="A606" s="134"/>
      <c r="B606" s="135"/>
      <c r="C606" s="135"/>
      <c r="D606" s="135"/>
    </row>
    <row r="607" ht="24.95" customHeight="true" spans="1:4">
      <c r="A607" s="134"/>
      <c r="B607" s="135"/>
      <c r="C607" s="135"/>
      <c r="D607" s="135"/>
    </row>
    <row r="608" ht="24.95" customHeight="true" spans="1:4">
      <c r="A608" s="134"/>
      <c r="B608" s="135"/>
      <c r="C608" s="135"/>
      <c r="D608" s="135"/>
    </row>
    <row r="609" ht="24.95" customHeight="true" spans="1:4">
      <c r="A609" s="134"/>
      <c r="B609" s="135"/>
      <c r="C609" s="135"/>
      <c r="D609" s="135"/>
    </row>
    <row r="610" ht="24.95" customHeight="true" spans="1:4">
      <c r="A610" s="134"/>
      <c r="B610" s="135"/>
      <c r="C610" s="135"/>
      <c r="D610" s="135"/>
    </row>
    <row r="611" ht="24.95" customHeight="true" spans="1:4">
      <c r="A611" s="134"/>
      <c r="B611" s="135"/>
      <c r="C611" s="135"/>
      <c r="D611" s="135"/>
    </row>
    <row r="612" ht="24.95" customHeight="true" spans="1:4">
      <c r="A612" s="134"/>
      <c r="B612" s="135"/>
      <c r="C612" s="135"/>
      <c r="D612" s="135"/>
    </row>
    <row r="613" ht="24.95" customHeight="true" spans="1:4">
      <c r="A613" s="134"/>
      <c r="B613" s="135"/>
      <c r="C613" s="135"/>
      <c r="D613" s="135"/>
    </row>
    <row r="614" ht="24.95" customHeight="true" spans="1:4">
      <c r="A614" s="134"/>
      <c r="B614" s="135"/>
      <c r="C614" s="135"/>
      <c r="D614" s="135"/>
    </row>
    <row r="615" ht="24.95" customHeight="true" spans="1:4">
      <c r="A615" s="134"/>
      <c r="B615" s="135"/>
      <c r="C615" s="135"/>
      <c r="D615" s="135"/>
    </row>
    <row r="616" ht="24.95" customHeight="true" spans="1:4">
      <c r="A616" s="134"/>
      <c r="B616" s="135"/>
      <c r="C616" s="135"/>
      <c r="D616" s="135"/>
    </row>
    <row r="617" ht="24.95" customHeight="true" spans="1:4">
      <c r="A617" s="134"/>
      <c r="B617" s="135"/>
      <c r="C617" s="135"/>
      <c r="D617" s="135"/>
    </row>
    <row r="618" ht="24.95" customHeight="true" spans="1:4">
      <c r="A618" s="134"/>
      <c r="B618" s="135"/>
      <c r="C618" s="135"/>
      <c r="D618" s="135"/>
    </row>
    <row r="619" ht="24.95" customHeight="true" spans="1:4">
      <c r="A619" s="134"/>
      <c r="B619" s="135"/>
      <c r="C619" s="135"/>
      <c r="D619" s="135"/>
    </row>
    <row r="620" ht="24.95" customHeight="true" spans="1:4">
      <c r="A620" s="134"/>
      <c r="B620" s="135"/>
      <c r="C620" s="135"/>
      <c r="D620" s="135"/>
    </row>
    <row r="621" ht="24.95" customHeight="true" spans="1:4">
      <c r="A621" s="134"/>
      <c r="B621" s="135"/>
      <c r="C621" s="135"/>
      <c r="D621" s="135"/>
    </row>
    <row r="622" ht="24.95" customHeight="true" spans="1:4">
      <c r="A622" s="134"/>
      <c r="B622" s="135"/>
      <c r="C622" s="135"/>
      <c r="D622" s="135"/>
    </row>
    <row r="623" ht="24.95" customHeight="true" spans="1:4">
      <c r="A623" s="134"/>
      <c r="B623" s="135"/>
      <c r="C623" s="135"/>
      <c r="D623" s="135"/>
    </row>
    <row r="624" ht="24.95" customHeight="true" spans="1:4">
      <c r="A624" s="134"/>
      <c r="B624" s="135"/>
      <c r="C624" s="135"/>
      <c r="D624" s="135"/>
    </row>
    <row r="625" ht="24.95" customHeight="true" spans="1:4">
      <c r="A625" s="134"/>
      <c r="B625" s="135"/>
      <c r="C625" s="135"/>
      <c r="D625" s="135"/>
    </row>
    <row r="626" ht="24.95" customHeight="true" spans="1:4">
      <c r="A626" s="134"/>
      <c r="B626" s="135"/>
      <c r="C626" s="135"/>
      <c r="D626" s="135"/>
    </row>
    <row r="627" ht="24.95" customHeight="true" spans="1:4">
      <c r="A627" s="134"/>
      <c r="B627" s="135"/>
      <c r="C627" s="135"/>
      <c r="D627" s="135"/>
    </row>
    <row r="628" ht="24.95" customHeight="true" spans="1:4">
      <c r="A628" s="134"/>
      <c r="B628" s="135"/>
      <c r="C628" s="135"/>
      <c r="D628" s="135"/>
    </row>
    <row r="629" ht="24.95" customHeight="true" spans="1:4">
      <c r="A629" s="134"/>
      <c r="B629" s="135"/>
      <c r="C629" s="135"/>
      <c r="D629" s="135"/>
    </row>
    <row r="630" ht="24.95" customHeight="true" spans="1:4">
      <c r="A630" s="134"/>
      <c r="B630" s="135"/>
      <c r="C630" s="135"/>
      <c r="D630" s="135"/>
    </row>
    <row r="631" ht="24.95" customHeight="true" spans="1:4">
      <c r="A631" s="134"/>
      <c r="B631" s="135"/>
      <c r="C631" s="135"/>
      <c r="D631" s="135"/>
    </row>
    <row r="632" ht="24.95" customHeight="true" spans="1:4">
      <c r="A632" s="134"/>
      <c r="B632" s="135"/>
      <c r="C632" s="135"/>
      <c r="D632" s="135"/>
    </row>
    <row r="633" ht="24.95" customHeight="true" spans="1:4">
      <c r="A633" s="134"/>
      <c r="B633" s="135"/>
      <c r="C633" s="135"/>
      <c r="D633" s="135"/>
    </row>
    <row r="634" ht="24.95" customHeight="true" spans="1:4">
      <c r="A634" s="134"/>
      <c r="B634" s="135"/>
      <c r="C634" s="135"/>
      <c r="D634" s="135"/>
    </row>
    <row r="635" ht="24.95" customHeight="true" spans="1:4">
      <c r="A635" s="134"/>
      <c r="B635" s="135"/>
      <c r="C635" s="135"/>
      <c r="D635" s="135"/>
    </row>
    <row r="636" ht="24.95" customHeight="true" spans="1:4">
      <c r="A636" s="134"/>
      <c r="B636" s="135"/>
      <c r="C636" s="135"/>
      <c r="D636" s="135"/>
    </row>
    <row r="637" ht="24.95" customHeight="true" spans="1:4">
      <c r="A637" s="134"/>
      <c r="B637" s="135"/>
      <c r="C637" s="135"/>
      <c r="D637" s="135"/>
    </row>
    <row r="638" ht="24.95" customHeight="true" spans="1:4">
      <c r="A638" s="134"/>
      <c r="B638" s="135"/>
      <c r="C638" s="135"/>
      <c r="D638" s="135"/>
    </row>
    <row r="639" ht="24.95" customHeight="true" spans="1:4">
      <c r="A639" s="134"/>
      <c r="B639" s="135"/>
      <c r="C639" s="135"/>
      <c r="D639" s="135"/>
    </row>
    <row r="640" ht="24.95" customHeight="true" spans="1:4">
      <c r="A640" s="134"/>
      <c r="B640" s="135"/>
      <c r="C640" s="135"/>
      <c r="D640" s="135"/>
    </row>
    <row r="641" ht="24.95" customHeight="true" spans="1:4">
      <c r="A641" s="134"/>
      <c r="B641" s="135"/>
      <c r="C641" s="135"/>
      <c r="D641" s="135"/>
    </row>
    <row r="642" ht="24.95" customHeight="true" spans="1:4">
      <c r="A642" s="134"/>
      <c r="B642" s="135"/>
      <c r="C642" s="135"/>
      <c r="D642" s="135"/>
    </row>
    <row r="643" ht="24.95" customHeight="true" spans="1:4">
      <c r="A643" s="134"/>
      <c r="B643" s="135"/>
      <c r="C643" s="135"/>
      <c r="D643" s="135"/>
    </row>
    <row r="644" ht="24.95" customHeight="true" spans="1:4">
      <c r="A644" s="134"/>
      <c r="B644" s="135"/>
      <c r="C644" s="135"/>
      <c r="D644" s="135"/>
    </row>
    <row r="645" ht="24.95" customHeight="true" spans="1:4">
      <c r="A645" s="134"/>
      <c r="B645" s="135"/>
      <c r="C645" s="135"/>
      <c r="D645" s="135"/>
    </row>
    <row r="646" ht="24.95" customHeight="true" spans="1:4">
      <c r="A646" s="134"/>
      <c r="B646" s="135"/>
      <c r="C646" s="135"/>
      <c r="D646" s="135"/>
    </row>
    <row r="647" ht="24.95" customHeight="true" spans="1:4">
      <c r="A647" s="134"/>
      <c r="B647" s="135"/>
      <c r="C647" s="135"/>
      <c r="D647" s="135"/>
    </row>
    <row r="648" ht="24.95" customHeight="true" spans="1:4">
      <c r="A648" s="134"/>
      <c r="B648" s="135"/>
      <c r="C648" s="135"/>
      <c r="D648" s="135"/>
    </row>
    <row r="649" ht="24.95" customHeight="true" spans="1:4">
      <c r="A649" s="134"/>
      <c r="B649" s="135"/>
      <c r="C649" s="135"/>
      <c r="D649" s="135"/>
    </row>
    <row r="650" ht="24.95" customHeight="true" spans="1:4">
      <c r="A650" s="134"/>
      <c r="B650" s="135"/>
      <c r="C650" s="135"/>
      <c r="D650" s="135"/>
    </row>
    <row r="651" ht="24.95" customHeight="true" spans="1:4">
      <c r="A651" s="134"/>
      <c r="B651" s="135"/>
      <c r="C651" s="135"/>
      <c r="D651" s="135"/>
    </row>
    <row r="652" ht="24.95" customHeight="true" spans="1:4">
      <c r="A652" s="134"/>
      <c r="B652" s="135"/>
      <c r="C652" s="135"/>
      <c r="D652" s="135"/>
    </row>
    <row r="653" ht="24.95" customHeight="true" spans="1:4">
      <c r="A653" s="134"/>
      <c r="B653" s="135"/>
      <c r="C653" s="135"/>
      <c r="D653" s="135"/>
    </row>
    <row r="654" ht="24.95" customHeight="true" spans="1:4">
      <c r="A654" s="134"/>
      <c r="B654" s="135"/>
      <c r="C654" s="135"/>
      <c r="D654" s="135"/>
    </row>
    <row r="655" ht="24.95" customHeight="true" spans="1:4">
      <c r="A655" s="134"/>
      <c r="B655" s="135"/>
      <c r="C655" s="135"/>
      <c r="D655" s="135"/>
    </row>
    <row r="656" ht="24.95" customHeight="true" spans="1:4">
      <c r="A656" s="134"/>
      <c r="B656" s="135"/>
      <c r="C656" s="135"/>
      <c r="D656" s="135"/>
    </row>
    <row r="657" ht="24.95" customHeight="true" spans="1:4">
      <c r="A657" s="134"/>
      <c r="B657" s="135"/>
      <c r="C657" s="135"/>
      <c r="D657" s="135"/>
    </row>
    <row r="658" ht="24.95" customHeight="true" spans="1:4">
      <c r="A658" s="134"/>
      <c r="B658" s="135"/>
      <c r="C658" s="135"/>
      <c r="D658" s="135"/>
    </row>
    <row r="659" ht="24.95" customHeight="true" spans="1:4">
      <c r="A659" s="134"/>
      <c r="B659" s="135"/>
      <c r="C659" s="135"/>
      <c r="D659" s="135"/>
    </row>
    <row r="660" ht="24.95" customHeight="true" spans="1:4">
      <c r="A660" s="134"/>
      <c r="B660" s="135"/>
      <c r="C660" s="135"/>
      <c r="D660" s="135"/>
    </row>
    <row r="661" ht="24.95" customHeight="true" spans="1:4">
      <c r="A661" s="134"/>
      <c r="B661" s="135"/>
      <c r="C661" s="135"/>
      <c r="D661" s="135"/>
    </row>
    <row r="662" ht="24.95" customHeight="true" spans="1:4">
      <c r="A662" s="134"/>
      <c r="B662" s="135"/>
      <c r="C662" s="135"/>
      <c r="D662" s="135"/>
    </row>
    <row r="663" ht="24.95" customHeight="true" spans="1:4">
      <c r="A663" s="134"/>
      <c r="B663" s="135"/>
      <c r="C663" s="135"/>
      <c r="D663" s="135"/>
    </row>
    <row r="664" ht="24.95" customHeight="true" spans="1:4">
      <c r="A664" s="134"/>
      <c r="B664" s="135"/>
      <c r="C664" s="135"/>
      <c r="D664" s="135"/>
    </row>
    <row r="665" ht="24.95" customHeight="true" spans="1:4">
      <c r="A665" s="134"/>
      <c r="B665" s="135"/>
      <c r="C665" s="135"/>
      <c r="D665" s="135"/>
    </row>
    <row r="666" ht="24.95" customHeight="true" spans="1:4">
      <c r="A666" s="134"/>
      <c r="B666" s="135"/>
      <c r="C666" s="135"/>
      <c r="D666" s="135"/>
    </row>
    <row r="667" ht="24.95" customHeight="true" spans="1:4">
      <c r="A667" s="134"/>
      <c r="B667" s="135"/>
      <c r="C667" s="135"/>
      <c r="D667" s="135"/>
    </row>
    <row r="668" ht="24.95" customHeight="true" spans="1:4">
      <c r="A668" s="134"/>
      <c r="B668" s="135"/>
      <c r="C668" s="135"/>
      <c r="D668" s="135"/>
    </row>
    <row r="669" ht="24.95" customHeight="true" spans="1:4">
      <c r="A669" s="134"/>
      <c r="B669" s="135"/>
      <c r="C669" s="135"/>
      <c r="D669" s="135"/>
    </row>
    <row r="670" ht="24.95" customHeight="true" spans="1:4">
      <c r="A670" s="134"/>
      <c r="B670" s="135"/>
      <c r="C670" s="135"/>
      <c r="D670" s="135"/>
    </row>
    <row r="671" ht="24.95" customHeight="true" spans="1:4">
      <c r="A671" s="134"/>
      <c r="B671" s="135"/>
      <c r="C671" s="135"/>
      <c r="D671" s="135"/>
    </row>
    <row r="672" ht="24.95" customHeight="true" spans="1:4">
      <c r="A672" s="134"/>
      <c r="B672" s="135"/>
      <c r="C672" s="135"/>
      <c r="D672" s="135"/>
    </row>
    <row r="673" ht="24.95" customHeight="true" spans="1:4">
      <c r="A673" s="134"/>
      <c r="B673" s="135"/>
      <c r="C673" s="135"/>
      <c r="D673" s="135"/>
    </row>
    <row r="674" ht="24.95" customHeight="true" spans="1:4">
      <c r="A674" s="134"/>
      <c r="B674" s="135"/>
      <c r="C674" s="135"/>
      <c r="D674" s="135"/>
    </row>
    <row r="675" ht="24.95" customHeight="true" spans="1:4">
      <c r="A675" s="134"/>
      <c r="B675" s="135"/>
      <c r="C675" s="135"/>
      <c r="D675" s="135"/>
    </row>
    <row r="676" ht="24.95" customHeight="true" spans="1:4">
      <c r="A676" s="134"/>
      <c r="B676" s="135"/>
      <c r="C676" s="135"/>
      <c r="D676" s="135"/>
    </row>
    <row r="677" ht="24.95" customHeight="true" spans="1:4">
      <c r="A677" s="134"/>
      <c r="B677" s="135"/>
      <c r="C677" s="135"/>
      <c r="D677" s="135"/>
    </row>
    <row r="678" ht="24.95" customHeight="true" spans="1:4">
      <c r="A678" s="134"/>
      <c r="B678" s="135"/>
      <c r="C678" s="135"/>
      <c r="D678" s="135"/>
    </row>
    <row r="679" ht="24.95" customHeight="true" spans="1:4">
      <c r="A679" s="134"/>
      <c r="B679" s="135"/>
      <c r="C679" s="135"/>
      <c r="D679" s="135"/>
    </row>
    <row r="680" ht="24.95" customHeight="true" spans="1:4">
      <c r="A680" s="134"/>
      <c r="B680" s="135"/>
      <c r="C680" s="135"/>
      <c r="D680" s="135"/>
    </row>
    <row r="681" ht="24.95" customHeight="true" spans="1:4">
      <c r="A681" s="134"/>
      <c r="B681" s="135"/>
      <c r="C681" s="135"/>
      <c r="D681" s="135"/>
    </row>
    <row r="682" ht="24.95" customHeight="true" spans="1:4">
      <c r="A682" s="134"/>
      <c r="B682" s="135"/>
      <c r="C682" s="135"/>
      <c r="D682" s="135"/>
    </row>
    <row r="683" ht="24.95" customHeight="true" spans="1:4">
      <c r="A683" s="134"/>
      <c r="B683" s="135"/>
      <c r="C683" s="135"/>
      <c r="D683" s="135"/>
    </row>
    <row r="684" ht="24.95" customHeight="true" spans="1:4">
      <c r="A684" s="134"/>
      <c r="B684" s="135"/>
      <c r="C684" s="135"/>
      <c r="D684" s="135"/>
    </row>
    <row r="685" ht="24.95" customHeight="true" spans="1:4">
      <c r="A685" s="134"/>
      <c r="B685" s="135"/>
      <c r="C685" s="135"/>
      <c r="D685" s="135"/>
    </row>
    <row r="686" ht="24.95" customHeight="true" spans="1:4">
      <c r="A686" s="134"/>
      <c r="B686" s="135"/>
      <c r="C686" s="135"/>
      <c r="D686" s="135"/>
    </row>
    <row r="687" ht="24.95" customHeight="true" spans="1:4">
      <c r="A687" s="134"/>
      <c r="B687" s="135"/>
      <c r="C687" s="135"/>
      <c r="D687" s="135"/>
    </row>
    <row r="688" ht="24.95" customHeight="true" spans="1:4">
      <c r="A688" s="134"/>
      <c r="B688" s="135"/>
      <c r="C688" s="135"/>
      <c r="D688" s="135"/>
    </row>
    <row r="689" ht="24.95" customHeight="true" spans="1:4">
      <c r="A689" s="134"/>
      <c r="B689" s="135"/>
      <c r="C689" s="135"/>
      <c r="D689" s="135"/>
    </row>
    <row r="690" ht="24.95" customHeight="true" spans="1:4">
      <c r="A690" s="134"/>
      <c r="B690" s="135"/>
      <c r="C690" s="135"/>
      <c r="D690" s="135"/>
    </row>
    <row r="691" ht="24.95" customHeight="true" spans="1:4">
      <c r="A691" s="134"/>
      <c r="B691" s="135"/>
      <c r="C691" s="135"/>
      <c r="D691" s="135"/>
    </row>
    <row r="692" ht="24.95" customHeight="true" spans="1:4">
      <c r="A692" s="134"/>
      <c r="B692" s="135"/>
      <c r="C692" s="135"/>
      <c r="D692" s="135"/>
    </row>
    <row r="693" ht="24.95" customHeight="true" spans="1:4">
      <c r="A693" s="134"/>
      <c r="B693" s="135"/>
      <c r="C693" s="135"/>
      <c r="D693" s="135"/>
    </row>
    <row r="694" ht="24.95" customHeight="true" spans="1:4">
      <c r="A694" s="134"/>
      <c r="B694" s="135"/>
      <c r="C694" s="135"/>
      <c r="D694" s="135"/>
    </row>
    <row r="695" ht="24.95" customHeight="true" spans="1:4">
      <c r="A695" s="134"/>
      <c r="B695" s="135"/>
      <c r="C695" s="135"/>
      <c r="D695" s="135"/>
    </row>
    <row r="696" ht="24.95" customHeight="true" spans="1:4">
      <c r="A696" s="134"/>
      <c r="B696" s="135"/>
      <c r="C696" s="135"/>
      <c r="D696" s="135"/>
    </row>
    <row r="697" ht="24.95" customHeight="true" spans="1:4">
      <c r="A697" s="134"/>
      <c r="B697" s="135"/>
      <c r="C697" s="135"/>
      <c r="D697" s="135"/>
    </row>
    <row r="698" ht="24.95" customHeight="true" spans="1:4">
      <c r="A698" s="134"/>
      <c r="B698" s="135"/>
      <c r="C698" s="135"/>
      <c r="D698" s="135"/>
    </row>
    <row r="699" ht="24.95" customHeight="true" spans="1:4">
      <c r="A699" s="134"/>
      <c r="B699" s="135"/>
      <c r="C699" s="135"/>
      <c r="D699" s="135"/>
    </row>
    <row r="700" ht="24.95" customHeight="true" spans="1:4">
      <c r="A700" s="134"/>
      <c r="B700" s="135"/>
      <c r="C700" s="135"/>
      <c r="D700" s="135"/>
    </row>
    <row r="701" ht="24.95" customHeight="true" spans="1:4">
      <c r="A701" s="134"/>
      <c r="B701" s="135"/>
      <c r="C701" s="135"/>
      <c r="D701" s="135"/>
    </row>
    <row r="702" ht="24.95" customHeight="true" spans="1:4">
      <c r="A702" s="134"/>
      <c r="B702" s="135"/>
      <c r="C702" s="135"/>
      <c r="D702" s="135"/>
    </row>
    <row r="703" ht="24.95" customHeight="true" spans="1:4">
      <c r="A703" s="134"/>
      <c r="B703" s="135"/>
      <c r="C703" s="135"/>
      <c r="D703" s="135"/>
    </row>
    <row r="704" ht="24.95" customHeight="true" spans="1:4">
      <c r="A704" s="134"/>
      <c r="B704" s="135"/>
      <c r="C704" s="135"/>
      <c r="D704" s="135"/>
    </row>
    <row r="705" ht="24.95" customHeight="true" spans="1:4">
      <c r="A705" s="134"/>
      <c r="B705" s="135"/>
      <c r="C705" s="135"/>
      <c r="D705" s="135"/>
    </row>
    <row r="706" ht="24.95" customHeight="true" spans="1:4">
      <c r="A706" s="134"/>
      <c r="B706" s="135"/>
      <c r="C706" s="135"/>
      <c r="D706" s="135"/>
    </row>
    <row r="707" ht="24.95" customHeight="true" spans="1:4">
      <c r="A707" s="134"/>
      <c r="B707" s="135"/>
      <c r="C707" s="135"/>
      <c r="D707" s="135"/>
    </row>
    <row r="708" ht="24.95" customHeight="true" spans="1:4">
      <c r="A708" s="134"/>
      <c r="B708" s="135"/>
      <c r="C708" s="135"/>
      <c r="D708" s="135"/>
    </row>
    <row r="709" ht="24.95" customHeight="true" spans="1:4">
      <c r="A709" s="134"/>
      <c r="B709" s="135"/>
      <c r="C709" s="135"/>
      <c r="D709" s="135"/>
    </row>
    <row r="710" ht="24.95" customHeight="true" spans="1:4">
      <c r="A710" s="134"/>
      <c r="B710" s="135"/>
      <c r="C710" s="135"/>
      <c r="D710" s="135"/>
    </row>
    <row r="711" ht="24.95" customHeight="true" spans="1:4">
      <c r="A711" s="134"/>
      <c r="B711" s="135"/>
      <c r="C711" s="135"/>
      <c r="D711" s="135"/>
    </row>
    <row r="712" ht="24.95" customHeight="true" spans="1:4">
      <c r="A712" s="134"/>
      <c r="B712" s="135"/>
      <c r="C712" s="135"/>
      <c r="D712" s="135"/>
    </row>
    <row r="713" ht="24.95" customHeight="true" spans="1:4">
      <c r="A713" s="134"/>
      <c r="B713" s="135"/>
      <c r="C713" s="135"/>
      <c r="D713" s="135"/>
    </row>
    <row r="714" ht="24.95" customHeight="true" spans="1:4">
      <c r="A714" s="134"/>
      <c r="B714" s="135"/>
      <c r="C714" s="135"/>
      <c r="D714" s="135"/>
    </row>
    <row r="715" ht="24.95" customHeight="true" spans="1:4">
      <c r="A715" s="134"/>
      <c r="B715" s="135"/>
      <c r="C715" s="135"/>
      <c r="D715" s="135"/>
    </row>
    <row r="716" ht="24.95" customHeight="true" spans="1:4">
      <c r="A716" s="134"/>
      <c r="B716" s="135"/>
      <c r="C716" s="135"/>
      <c r="D716" s="135"/>
    </row>
    <row r="717" ht="24.95" customHeight="true" spans="1:4">
      <c r="A717" s="134"/>
      <c r="B717" s="135"/>
      <c r="C717" s="135"/>
      <c r="D717" s="135"/>
    </row>
    <row r="718" ht="24.95" customHeight="true" spans="1:4">
      <c r="A718" s="134"/>
      <c r="B718" s="135"/>
      <c r="C718" s="135"/>
      <c r="D718" s="135"/>
    </row>
    <row r="719" ht="24.95" customHeight="true" spans="1:4">
      <c r="A719" s="134"/>
      <c r="B719" s="135"/>
      <c r="C719" s="135"/>
      <c r="D719" s="135"/>
    </row>
    <row r="720" ht="24.95" customHeight="true" spans="1:4">
      <c r="A720" s="134"/>
      <c r="B720" s="135"/>
      <c r="C720" s="135"/>
      <c r="D720" s="135"/>
    </row>
    <row r="721" ht="24.95" customHeight="true" spans="1:4">
      <c r="A721" s="134"/>
      <c r="B721" s="135"/>
      <c r="C721" s="135"/>
      <c r="D721" s="135"/>
    </row>
    <row r="722" ht="24.95" customHeight="true" spans="1:4">
      <c r="A722" s="134"/>
      <c r="B722" s="135"/>
      <c r="C722" s="135"/>
      <c r="D722" s="135"/>
    </row>
    <row r="723" ht="24.95" customHeight="true" spans="1:4">
      <c r="A723" s="134"/>
      <c r="B723" s="135"/>
      <c r="C723" s="135"/>
      <c r="D723" s="135"/>
    </row>
    <row r="724" ht="24.95" customHeight="true" spans="1:4">
      <c r="A724" s="134"/>
      <c r="B724" s="135"/>
      <c r="C724" s="135"/>
      <c r="D724" s="135"/>
    </row>
    <row r="725" ht="24.95" customHeight="true" spans="1:4">
      <c r="A725" s="134"/>
      <c r="B725" s="135"/>
      <c r="C725" s="135"/>
      <c r="D725" s="135"/>
    </row>
    <row r="726" ht="24.95" customHeight="true" spans="1:4">
      <c r="A726" s="134"/>
      <c r="B726" s="135"/>
      <c r="C726" s="135"/>
      <c r="D726" s="135"/>
    </row>
    <row r="727" ht="24.95" customHeight="true" spans="1:4">
      <c r="A727" s="134"/>
      <c r="B727" s="135"/>
      <c r="C727" s="135"/>
      <c r="D727" s="135"/>
    </row>
    <row r="728" ht="24.95" customHeight="true" spans="1:4">
      <c r="A728" s="134"/>
      <c r="B728" s="135"/>
      <c r="C728" s="135"/>
      <c r="D728" s="135"/>
    </row>
    <row r="729" ht="24.95" customHeight="true" spans="1:4">
      <c r="A729" s="134"/>
      <c r="B729" s="135"/>
      <c r="C729" s="135"/>
      <c r="D729" s="135"/>
    </row>
    <row r="730" ht="24.95" customHeight="true" spans="1:4">
      <c r="A730" s="134"/>
      <c r="B730" s="135"/>
      <c r="C730" s="135"/>
      <c r="D730" s="135"/>
    </row>
    <row r="731" ht="24.95" customHeight="true" spans="1:4">
      <c r="A731" s="134"/>
      <c r="B731" s="135"/>
      <c r="C731" s="135"/>
      <c r="D731" s="135"/>
    </row>
    <row r="732" ht="24.95" customHeight="true" spans="1:4">
      <c r="A732" s="134"/>
      <c r="B732" s="135"/>
      <c r="C732" s="135"/>
      <c r="D732" s="135"/>
    </row>
    <row r="733" ht="24.95" customHeight="true" spans="1:4">
      <c r="A733" s="134"/>
      <c r="B733" s="135"/>
      <c r="C733" s="135"/>
      <c r="D733" s="135"/>
    </row>
    <row r="734" ht="24.95" customHeight="true" spans="1:4">
      <c r="A734" s="134"/>
      <c r="B734" s="135"/>
      <c r="C734" s="135"/>
      <c r="D734" s="135"/>
    </row>
    <row r="735" ht="24.95" customHeight="true" spans="1:4">
      <c r="A735" s="134"/>
      <c r="B735" s="135"/>
      <c r="C735" s="135"/>
      <c r="D735" s="135"/>
    </row>
    <row r="736" ht="24.95" customHeight="true" spans="1:4">
      <c r="A736" s="134"/>
      <c r="B736" s="135"/>
      <c r="C736" s="135"/>
      <c r="D736" s="135"/>
    </row>
    <row r="737" ht="24.95" customHeight="true" spans="1:4">
      <c r="A737" s="134"/>
      <c r="B737" s="135"/>
      <c r="C737" s="135"/>
      <c r="D737" s="135"/>
    </row>
    <row r="738" ht="24.95" customHeight="true" spans="1:4">
      <c r="A738" s="134"/>
      <c r="B738" s="135"/>
      <c r="C738" s="135"/>
      <c r="D738" s="135"/>
    </row>
    <row r="739" ht="24.95" customHeight="true" spans="1:4">
      <c r="A739" s="134"/>
      <c r="B739" s="135"/>
      <c r="C739" s="135"/>
      <c r="D739" s="135"/>
    </row>
    <row r="740" ht="24.95" customHeight="true" spans="1:4">
      <c r="A740" s="134"/>
      <c r="B740" s="135"/>
      <c r="C740" s="135"/>
      <c r="D740" s="135"/>
    </row>
    <row r="741" ht="24.95" customHeight="true" spans="1:4">
      <c r="A741" s="134"/>
      <c r="B741" s="135"/>
      <c r="C741" s="135"/>
      <c r="D741" s="135"/>
    </row>
    <row r="742" ht="24.95" customHeight="true" spans="1:4">
      <c r="A742" s="134"/>
      <c r="B742" s="135"/>
      <c r="C742" s="135"/>
      <c r="D742" s="135"/>
    </row>
    <row r="743" ht="24.95" customHeight="true" spans="1:4">
      <c r="A743" s="134"/>
      <c r="B743" s="135"/>
      <c r="C743" s="135"/>
      <c r="D743" s="135"/>
    </row>
    <row r="744" ht="24.95" customHeight="true" spans="1:4">
      <c r="A744" s="134"/>
      <c r="B744" s="135"/>
      <c r="C744" s="135"/>
      <c r="D744" s="135"/>
    </row>
    <row r="745" ht="24.95" customHeight="true" spans="1:4">
      <c r="A745" s="134"/>
      <c r="B745" s="135"/>
      <c r="C745" s="135"/>
      <c r="D745" s="135"/>
    </row>
    <row r="746" ht="24.95" customHeight="true" spans="1:4">
      <c r="A746" s="134"/>
      <c r="B746" s="135"/>
      <c r="C746" s="135"/>
      <c r="D746" s="135"/>
    </row>
    <row r="747" ht="24.95" customHeight="true" spans="1:4">
      <c r="A747" s="134"/>
      <c r="B747" s="135"/>
      <c r="C747" s="135"/>
      <c r="D747" s="135"/>
    </row>
    <row r="748" ht="24.95" customHeight="true" spans="1:4">
      <c r="A748" s="134"/>
      <c r="B748" s="135"/>
      <c r="C748" s="135"/>
      <c r="D748" s="135"/>
    </row>
    <row r="749" ht="24.95" customHeight="true" spans="1:4">
      <c r="A749" s="134"/>
      <c r="B749" s="135"/>
      <c r="C749" s="135"/>
      <c r="D749" s="135"/>
    </row>
    <row r="750" ht="24.95" customHeight="true" spans="1:4">
      <c r="A750" s="134"/>
      <c r="B750" s="135"/>
      <c r="C750" s="135"/>
      <c r="D750" s="135"/>
    </row>
    <row r="751" ht="24.95" customHeight="true" spans="1:4">
      <c r="A751" s="134"/>
      <c r="B751" s="135"/>
      <c r="C751" s="135"/>
      <c r="D751" s="135"/>
    </row>
    <row r="752" ht="24.95" customHeight="true" spans="1:4">
      <c r="A752" s="134"/>
      <c r="B752" s="135"/>
      <c r="C752" s="135"/>
      <c r="D752" s="135"/>
    </row>
    <row r="753" ht="24.95" customHeight="true" spans="1:4">
      <c r="A753" s="134"/>
      <c r="B753" s="135"/>
      <c r="C753" s="135"/>
      <c r="D753" s="135"/>
    </row>
    <row r="754" ht="24.95" customHeight="true" spans="1:4">
      <c r="A754" s="134"/>
      <c r="B754" s="135"/>
      <c r="C754" s="135"/>
      <c r="D754" s="135"/>
    </row>
    <row r="755" ht="24.95" customHeight="true" spans="1:4">
      <c r="A755" s="134"/>
      <c r="B755" s="135"/>
      <c r="C755" s="135"/>
      <c r="D755" s="135"/>
    </row>
    <row r="756" ht="24.95" customHeight="true" spans="1:4">
      <c r="A756" s="134"/>
      <c r="B756" s="135"/>
      <c r="C756" s="135"/>
      <c r="D756" s="135"/>
    </row>
    <row r="757" ht="24.95" customHeight="true" spans="1:4">
      <c r="A757" s="134"/>
      <c r="B757" s="135"/>
      <c r="C757" s="135"/>
      <c r="D757" s="135"/>
    </row>
    <row r="758" ht="24.95" customHeight="true" spans="1:4">
      <c r="A758" s="134"/>
      <c r="B758" s="135"/>
      <c r="C758" s="135"/>
      <c r="D758" s="135"/>
    </row>
    <row r="759" ht="24.95" customHeight="true" spans="1:4">
      <c r="A759" s="134"/>
      <c r="B759" s="135"/>
      <c r="C759" s="135"/>
      <c r="D759" s="135"/>
    </row>
    <row r="760" ht="24.95" customHeight="true" spans="1:4">
      <c r="A760" s="134"/>
      <c r="B760" s="135"/>
      <c r="C760" s="135"/>
      <c r="D760" s="135"/>
    </row>
    <row r="761" ht="24.95" customHeight="true" spans="1:4">
      <c r="A761" s="134"/>
      <c r="B761" s="135"/>
      <c r="C761" s="135"/>
      <c r="D761" s="135"/>
    </row>
    <row r="762" ht="24.95" customHeight="true" spans="1:4">
      <c r="A762" s="134"/>
      <c r="B762" s="135"/>
      <c r="C762" s="135"/>
      <c r="D762" s="135"/>
    </row>
    <row r="763" ht="24.95" customHeight="true" spans="1:4">
      <c r="A763" s="134"/>
      <c r="B763" s="135"/>
      <c r="C763" s="135"/>
      <c r="D763" s="135"/>
    </row>
    <row r="764" ht="24.95" customHeight="true" spans="1:4">
      <c r="A764" s="134"/>
      <c r="B764" s="135"/>
      <c r="C764" s="135"/>
      <c r="D764" s="135"/>
    </row>
    <row r="765" ht="24.95" customHeight="true" spans="1:4">
      <c r="A765" s="134"/>
      <c r="B765" s="135"/>
      <c r="C765" s="135"/>
      <c r="D765" s="135"/>
    </row>
    <row r="766" ht="24.95" customHeight="true" spans="1:4">
      <c r="A766" s="134"/>
      <c r="B766" s="135"/>
      <c r="C766" s="135"/>
      <c r="D766" s="135"/>
    </row>
    <row r="767" ht="24.95" customHeight="true" spans="1:4">
      <c r="A767" s="134"/>
      <c r="B767" s="135"/>
      <c r="C767" s="135"/>
      <c r="D767" s="135"/>
    </row>
    <row r="768" ht="24.95" customHeight="true" spans="1:4">
      <c r="A768" s="134"/>
      <c r="B768" s="135"/>
      <c r="C768" s="135"/>
      <c r="D768" s="135"/>
    </row>
    <row r="769" ht="24.95" customHeight="true" spans="1:4">
      <c r="A769" s="134"/>
      <c r="B769" s="135"/>
      <c r="C769" s="135"/>
      <c r="D769" s="135"/>
    </row>
    <row r="770" ht="24.95" customHeight="true" spans="1:4">
      <c r="A770" s="134"/>
      <c r="B770" s="135"/>
      <c r="C770" s="135"/>
      <c r="D770" s="135"/>
    </row>
    <row r="771" ht="24.95" customHeight="true" spans="1:4">
      <c r="A771" s="134"/>
      <c r="B771" s="135"/>
      <c r="C771" s="135"/>
      <c r="D771" s="135"/>
    </row>
    <row r="772" ht="24.95" customHeight="true" spans="1:4">
      <c r="A772" s="134"/>
      <c r="B772" s="135"/>
      <c r="C772" s="135"/>
      <c r="D772" s="135"/>
    </row>
    <row r="773" ht="24.95" customHeight="true" spans="1:4">
      <c r="A773" s="134"/>
      <c r="B773" s="135"/>
      <c r="C773" s="135"/>
      <c r="D773" s="135"/>
    </row>
    <row r="774" ht="24.95" customHeight="true" spans="1:4">
      <c r="A774" s="134"/>
      <c r="B774" s="135"/>
      <c r="C774" s="135"/>
      <c r="D774" s="135"/>
    </row>
    <row r="775" ht="24.95" customHeight="true" spans="1:4">
      <c r="A775" s="134"/>
      <c r="B775" s="135"/>
      <c r="C775" s="135"/>
      <c r="D775" s="135"/>
    </row>
    <row r="776" ht="24.95" customHeight="true" spans="1:4">
      <c r="A776" s="134"/>
      <c r="B776" s="135"/>
      <c r="C776" s="135"/>
      <c r="D776" s="135"/>
    </row>
    <row r="777" ht="24.95" customHeight="true" spans="1:4">
      <c r="A777" s="134"/>
      <c r="B777" s="135"/>
      <c r="C777" s="135"/>
      <c r="D777" s="135"/>
    </row>
    <row r="778" ht="24.95" customHeight="true" spans="1:4">
      <c r="A778" s="134"/>
      <c r="B778" s="135"/>
      <c r="C778" s="135"/>
      <c r="D778" s="135"/>
    </row>
    <row r="779" ht="24.95" customHeight="true" spans="1:4">
      <c r="A779" s="134"/>
      <c r="B779" s="135"/>
      <c r="C779" s="135"/>
      <c r="D779" s="135"/>
    </row>
    <row r="780" ht="24.95" customHeight="true" spans="1:4">
      <c r="A780" s="134"/>
      <c r="B780" s="135"/>
      <c r="C780" s="135"/>
      <c r="D780" s="135"/>
    </row>
    <row r="781" ht="24.95" customHeight="true" spans="1:4">
      <c r="A781" s="134"/>
      <c r="B781" s="135"/>
      <c r="C781" s="135"/>
      <c r="D781" s="135"/>
    </row>
    <row r="782" ht="24.95" customHeight="true" spans="1:4">
      <c r="A782" s="134"/>
      <c r="B782" s="135"/>
      <c r="C782" s="135"/>
      <c r="D782" s="135"/>
    </row>
    <row r="783" ht="24.95" customHeight="true" spans="1:4">
      <c r="A783" s="134"/>
      <c r="B783" s="135"/>
      <c r="C783" s="135"/>
      <c r="D783" s="135"/>
    </row>
    <row r="784" ht="24.95" customHeight="true" spans="1:4">
      <c r="A784" s="134"/>
      <c r="B784" s="135"/>
      <c r="C784" s="135"/>
      <c r="D784" s="135"/>
    </row>
    <row r="785" ht="24.95" customHeight="true" spans="1:4">
      <c r="A785" s="134"/>
      <c r="B785" s="135"/>
      <c r="C785" s="135"/>
      <c r="D785" s="135"/>
    </row>
    <row r="786" ht="24.95" customHeight="true" spans="1:4">
      <c r="A786" s="134"/>
      <c r="B786" s="135"/>
      <c r="C786" s="135"/>
      <c r="D786" s="135"/>
    </row>
    <row r="787" ht="24.95" customHeight="true" spans="1:4">
      <c r="A787" s="134"/>
      <c r="B787" s="135"/>
      <c r="C787" s="135"/>
      <c r="D787" s="135"/>
    </row>
    <row r="788" ht="24.95" customHeight="true" spans="1:4">
      <c r="A788" s="134"/>
      <c r="B788" s="135"/>
      <c r="C788" s="135"/>
      <c r="D788" s="135"/>
    </row>
    <row r="789" ht="24.95" customHeight="true" spans="1:4">
      <c r="A789" s="134"/>
      <c r="B789" s="135"/>
      <c r="C789" s="135"/>
      <c r="D789" s="135"/>
    </row>
    <row r="790" ht="24.95" customHeight="true" spans="1:4">
      <c r="A790" s="134"/>
      <c r="B790" s="135"/>
      <c r="C790" s="135"/>
      <c r="D790" s="135"/>
    </row>
    <row r="791" ht="24.95" customHeight="true" spans="1:4">
      <c r="A791" s="134"/>
      <c r="B791" s="135"/>
      <c r="C791" s="135"/>
      <c r="D791" s="135"/>
    </row>
    <row r="792" ht="24.95" customHeight="true" spans="1:4">
      <c r="A792" s="134"/>
      <c r="B792" s="135"/>
      <c r="C792" s="135"/>
      <c r="D792" s="135"/>
    </row>
    <row r="793" ht="24.95" customHeight="true" spans="1:4">
      <c r="A793" s="134"/>
      <c r="B793" s="135"/>
      <c r="C793" s="135"/>
      <c r="D793" s="135"/>
    </row>
    <row r="794" ht="24.95" customHeight="true" spans="1:4">
      <c r="A794" s="134"/>
      <c r="B794" s="135"/>
      <c r="C794" s="135"/>
      <c r="D794" s="135"/>
    </row>
    <row r="795" ht="24.95" customHeight="true" spans="1:4">
      <c r="A795" s="134"/>
      <c r="B795" s="135"/>
      <c r="C795" s="135"/>
      <c r="D795" s="135"/>
    </row>
    <row r="796" ht="24.95" customHeight="true" spans="1:4">
      <c r="A796" s="134"/>
      <c r="B796" s="135"/>
      <c r="C796" s="135"/>
      <c r="D796" s="135"/>
    </row>
    <row r="797" ht="24.95" customHeight="true" spans="1:4">
      <c r="A797" s="134"/>
      <c r="B797" s="135"/>
      <c r="C797" s="135"/>
      <c r="D797" s="135"/>
    </row>
    <row r="798" ht="24.95" customHeight="true" spans="1:4">
      <c r="A798" s="134"/>
      <c r="B798" s="135"/>
      <c r="C798" s="135"/>
      <c r="D798" s="135"/>
    </row>
    <row r="799" ht="24.95" customHeight="true" spans="1:4">
      <c r="A799" s="134"/>
      <c r="B799" s="135"/>
      <c r="C799" s="135"/>
      <c r="D799" s="135"/>
    </row>
    <row r="800" ht="24.95" customHeight="true" spans="1:4">
      <c r="A800" s="134"/>
      <c r="B800" s="135"/>
      <c r="C800" s="135"/>
      <c r="D800" s="135"/>
    </row>
    <row r="801" ht="24.95" customHeight="true" spans="1:4">
      <c r="A801" s="134"/>
      <c r="B801" s="135"/>
      <c r="C801" s="135"/>
      <c r="D801" s="135"/>
    </row>
    <row r="802" ht="24.95" customHeight="true" spans="1:4">
      <c r="A802" s="134"/>
      <c r="B802" s="135"/>
      <c r="C802" s="135"/>
      <c r="D802" s="135"/>
    </row>
    <row r="803" ht="24.95" customHeight="true" spans="1:4">
      <c r="A803" s="134"/>
      <c r="B803" s="135"/>
      <c r="C803" s="135"/>
      <c r="D803" s="135"/>
    </row>
    <row r="804" ht="24.95" customHeight="true" spans="1:4">
      <c r="A804" s="134"/>
      <c r="B804" s="135"/>
      <c r="C804" s="135"/>
      <c r="D804" s="135"/>
    </row>
    <row r="805" ht="24.95" customHeight="true" spans="1:4">
      <c r="A805" s="134"/>
      <c r="B805" s="135"/>
      <c r="C805" s="135"/>
      <c r="D805" s="135"/>
    </row>
    <row r="806" ht="24.95" customHeight="true" spans="1:4">
      <c r="A806" s="134"/>
      <c r="B806" s="135"/>
      <c r="C806" s="135"/>
      <c r="D806" s="135"/>
    </row>
    <row r="807" ht="24.95" customHeight="true" spans="1:4">
      <c r="A807" s="134"/>
      <c r="B807" s="135"/>
      <c r="C807" s="135"/>
      <c r="D807" s="135"/>
    </row>
    <row r="808" ht="24.95" customHeight="true" spans="1:4">
      <c r="A808" s="134"/>
      <c r="B808" s="135"/>
      <c r="C808" s="135"/>
      <c r="D808" s="135"/>
    </row>
    <row r="809" ht="24.95" customHeight="true" spans="1:4">
      <c r="A809" s="134"/>
      <c r="B809" s="135"/>
      <c r="C809" s="135"/>
      <c r="D809" s="135"/>
    </row>
    <row r="810" ht="24.95" customHeight="true" spans="1:4">
      <c r="A810" s="134"/>
      <c r="B810" s="135"/>
      <c r="C810" s="135"/>
      <c r="D810" s="135"/>
    </row>
    <row r="811" ht="24.95" customHeight="true" spans="1:4">
      <c r="A811" s="134"/>
      <c r="B811" s="135"/>
      <c r="C811" s="135"/>
      <c r="D811" s="135"/>
    </row>
    <row r="812" ht="24.95" customHeight="true" spans="1:4">
      <c r="A812" s="134"/>
      <c r="B812" s="135"/>
      <c r="C812" s="135"/>
      <c r="D812" s="135"/>
    </row>
    <row r="813" ht="24.95" customHeight="true" spans="1:4">
      <c r="A813" s="134"/>
      <c r="B813" s="135"/>
      <c r="C813" s="135"/>
      <c r="D813" s="135"/>
    </row>
    <row r="814" ht="24.95" customHeight="true" spans="1:4">
      <c r="A814" s="134"/>
      <c r="B814" s="135"/>
      <c r="C814" s="135"/>
      <c r="D814" s="135"/>
    </row>
    <row r="815" ht="24.95" customHeight="true" spans="1:4">
      <c r="A815" s="134"/>
      <c r="B815" s="135"/>
      <c r="C815" s="135"/>
      <c r="D815" s="135"/>
    </row>
    <row r="816" ht="24.95" customHeight="true" spans="1:4">
      <c r="A816" s="134"/>
      <c r="B816" s="135"/>
      <c r="C816" s="135"/>
      <c r="D816" s="135"/>
    </row>
    <row r="817" ht="24.95" customHeight="true" spans="1:4">
      <c r="A817" s="134"/>
      <c r="B817" s="135"/>
      <c r="C817" s="135"/>
      <c r="D817" s="135"/>
    </row>
    <row r="818" ht="24.95" customHeight="true" spans="1:4">
      <c r="A818" s="134"/>
      <c r="B818" s="135"/>
      <c r="C818" s="135"/>
      <c r="D818" s="135"/>
    </row>
    <row r="819" ht="24.95" customHeight="true" spans="1:4">
      <c r="A819" s="134"/>
      <c r="B819" s="135"/>
      <c r="C819" s="135"/>
      <c r="D819" s="135"/>
    </row>
    <row r="820" ht="24.95" customHeight="true" spans="1:4">
      <c r="A820" s="134"/>
      <c r="B820" s="135"/>
      <c r="C820" s="135"/>
      <c r="D820" s="135"/>
    </row>
    <row r="821" ht="24.95" customHeight="true" spans="1:4">
      <c r="A821" s="134"/>
      <c r="B821" s="135"/>
      <c r="C821" s="135"/>
      <c r="D821" s="135"/>
    </row>
    <row r="822" ht="24.95" customHeight="true" spans="1:4">
      <c r="A822" s="134"/>
      <c r="B822" s="135"/>
      <c r="C822" s="135"/>
      <c r="D822" s="135"/>
    </row>
    <row r="823" ht="24.95" customHeight="true" spans="1:4">
      <c r="A823" s="134"/>
      <c r="B823" s="135"/>
      <c r="C823" s="135"/>
      <c r="D823" s="135"/>
    </row>
    <row r="824" ht="24.95" customHeight="true" spans="1:4">
      <c r="A824" s="134"/>
      <c r="B824" s="135"/>
      <c r="C824" s="135"/>
      <c r="D824" s="135"/>
    </row>
    <row r="825" ht="24.95" customHeight="true" spans="1:4">
      <c r="A825" s="134"/>
      <c r="B825" s="135"/>
      <c r="C825" s="135"/>
      <c r="D825" s="135"/>
    </row>
    <row r="826" ht="24.95" customHeight="true" spans="1:4">
      <c r="A826" s="134"/>
      <c r="B826" s="135"/>
      <c r="C826" s="135"/>
      <c r="D826" s="135"/>
    </row>
    <row r="827" ht="24.95" customHeight="true" spans="1:4">
      <c r="A827" s="134"/>
      <c r="B827" s="135"/>
      <c r="C827" s="135"/>
      <c r="D827" s="135"/>
    </row>
    <row r="828" ht="24.95" customHeight="true" spans="1:4">
      <c r="A828" s="134"/>
      <c r="B828" s="135"/>
      <c r="C828" s="135"/>
      <c r="D828" s="135"/>
    </row>
    <row r="829" ht="24.95" customHeight="true" spans="1:4">
      <c r="A829" s="134"/>
      <c r="B829" s="135"/>
      <c r="C829" s="135"/>
      <c r="D829" s="135"/>
    </row>
    <row r="830" ht="24.95" customHeight="true" spans="1:4">
      <c r="A830" s="134"/>
      <c r="B830" s="135"/>
      <c r="C830" s="135"/>
      <c r="D830" s="135"/>
    </row>
    <row r="831" ht="24.95" customHeight="true" spans="1:4">
      <c r="A831" s="134"/>
      <c r="B831" s="135"/>
      <c r="C831" s="135"/>
      <c r="D831" s="135"/>
    </row>
    <row r="832" ht="24.95" customHeight="true" spans="1:4">
      <c r="A832" s="134"/>
      <c r="B832" s="135"/>
      <c r="C832" s="135"/>
      <c r="D832" s="135"/>
    </row>
    <row r="833" ht="24.95" customHeight="true" spans="1:4">
      <c r="A833" s="134"/>
      <c r="B833" s="135"/>
      <c r="C833" s="135"/>
      <c r="D833" s="135"/>
    </row>
    <row r="834" ht="24.95" customHeight="true" spans="1:4">
      <c r="A834" s="134"/>
      <c r="B834" s="135"/>
      <c r="C834" s="135"/>
      <c r="D834" s="135"/>
    </row>
    <row r="835" ht="24.95" customHeight="true" spans="1:4">
      <c r="A835" s="134"/>
      <c r="B835" s="135"/>
      <c r="C835" s="135"/>
      <c r="D835" s="135"/>
    </row>
    <row r="836" ht="24.95" customHeight="true" spans="1:4">
      <c r="A836" s="134"/>
      <c r="B836" s="135"/>
      <c r="C836" s="135"/>
      <c r="D836" s="135"/>
    </row>
    <row r="837" ht="24.95" customHeight="true" spans="1:4">
      <c r="A837" s="134"/>
      <c r="B837" s="135"/>
      <c r="C837" s="135"/>
      <c r="D837" s="135"/>
    </row>
    <row r="838" ht="24.95" customHeight="true" spans="1:4">
      <c r="A838" s="134"/>
      <c r="B838" s="135"/>
      <c r="C838" s="135"/>
      <c r="D838" s="135"/>
    </row>
    <row r="839" ht="24.95" customHeight="true" spans="1:4">
      <c r="A839" s="134"/>
      <c r="B839" s="135"/>
      <c r="C839" s="135"/>
      <c r="D839" s="135"/>
    </row>
    <row r="840" ht="24.95" customHeight="true" spans="1:4">
      <c r="A840" s="134"/>
      <c r="B840" s="135"/>
      <c r="C840" s="135"/>
      <c r="D840" s="135"/>
    </row>
    <row r="841" ht="24.95" customHeight="true" spans="1:4">
      <c r="A841" s="134"/>
      <c r="B841" s="135"/>
      <c r="C841" s="135"/>
      <c r="D841" s="135"/>
    </row>
    <row r="842" ht="24.95" customHeight="true" spans="1:4">
      <c r="A842" s="134"/>
      <c r="B842" s="135"/>
      <c r="C842" s="135"/>
      <c r="D842" s="135"/>
    </row>
    <row r="843" ht="24.95" customHeight="true" spans="1:4">
      <c r="A843" s="134"/>
      <c r="B843" s="135"/>
      <c r="C843" s="135"/>
      <c r="D843" s="135"/>
    </row>
    <row r="844" ht="24.95" customHeight="true" spans="1:4">
      <c r="A844" s="134"/>
      <c r="B844" s="135"/>
      <c r="C844" s="135"/>
      <c r="D844" s="135"/>
    </row>
    <row r="845" ht="24.95" customHeight="true" spans="1:4">
      <c r="A845" s="134"/>
      <c r="B845" s="135"/>
      <c r="C845" s="135"/>
      <c r="D845" s="135"/>
    </row>
    <row r="846" ht="24.95" customHeight="true" spans="1:4">
      <c r="A846" s="134"/>
      <c r="B846" s="135"/>
      <c r="C846" s="135"/>
      <c r="D846" s="135"/>
    </row>
    <row r="847" ht="24.95" customHeight="true" spans="1:4">
      <c r="A847" s="134"/>
      <c r="B847" s="135"/>
      <c r="C847" s="135"/>
      <c r="D847" s="135"/>
    </row>
    <row r="848" ht="24.95" customHeight="true" spans="1:4">
      <c r="A848" s="134"/>
      <c r="B848" s="135"/>
      <c r="C848" s="135"/>
      <c r="D848" s="135"/>
    </row>
    <row r="849" ht="24.95" customHeight="true" spans="1:4">
      <c r="A849" s="134"/>
      <c r="B849" s="135"/>
      <c r="C849" s="135"/>
      <c r="D849" s="135"/>
    </row>
    <row r="850" ht="24.95" customHeight="true" spans="1:4">
      <c r="A850" s="134"/>
      <c r="B850" s="135"/>
      <c r="C850" s="135"/>
      <c r="D850" s="135"/>
    </row>
    <row r="851" ht="24.95" customHeight="true" spans="1:4">
      <c r="A851" s="134"/>
      <c r="B851" s="135"/>
      <c r="C851" s="135"/>
      <c r="D851" s="135"/>
    </row>
    <row r="852" ht="24.95" customHeight="true" spans="1:4">
      <c r="A852" s="134"/>
      <c r="B852" s="135"/>
      <c r="C852" s="135"/>
      <c r="D852" s="135"/>
    </row>
    <row r="853" ht="24.95" customHeight="true" spans="1:4">
      <c r="A853" s="134"/>
      <c r="B853" s="135"/>
      <c r="C853" s="135"/>
      <c r="D853" s="135"/>
    </row>
    <row r="854" ht="24.95" customHeight="true" spans="1:4">
      <c r="A854" s="134"/>
      <c r="B854" s="135"/>
      <c r="C854" s="135"/>
      <c r="D854" s="135"/>
    </row>
    <row r="855" ht="24.95" customHeight="true" spans="1:4">
      <c r="A855" s="134"/>
      <c r="B855" s="135"/>
      <c r="C855" s="135"/>
      <c r="D855" s="135"/>
    </row>
    <row r="856" ht="24.95" customHeight="true" spans="1:4">
      <c r="A856" s="134"/>
      <c r="B856" s="135"/>
      <c r="C856" s="135"/>
      <c r="D856" s="135"/>
    </row>
    <row r="857" ht="24.95" customHeight="true" spans="1:4">
      <c r="A857" s="134"/>
      <c r="B857" s="135"/>
      <c r="C857" s="135"/>
      <c r="D857" s="135"/>
    </row>
    <row r="858" ht="24.95" customHeight="true" spans="1:4">
      <c r="A858" s="134"/>
      <c r="B858" s="135"/>
      <c r="C858" s="135"/>
      <c r="D858" s="135"/>
    </row>
    <row r="859" ht="24.95" customHeight="true" spans="1:4">
      <c r="A859" s="134"/>
      <c r="B859" s="135"/>
      <c r="C859" s="135"/>
      <c r="D859" s="135"/>
    </row>
    <row r="860" ht="24.95" customHeight="true" spans="1:4">
      <c r="A860" s="134"/>
      <c r="B860" s="135"/>
      <c r="C860" s="135"/>
      <c r="D860" s="135"/>
    </row>
    <row r="861" ht="24.95" customHeight="true" spans="1:4">
      <c r="A861" s="134"/>
      <c r="B861" s="135"/>
      <c r="C861" s="135"/>
      <c r="D861" s="135"/>
    </row>
    <row r="862" ht="24.95" customHeight="true" spans="1:4">
      <c r="A862" s="134"/>
      <c r="B862" s="135"/>
      <c r="C862" s="135"/>
      <c r="D862" s="135"/>
    </row>
    <row r="863" ht="24.95" customHeight="true" spans="1:4">
      <c r="A863" s="134"/>
      <c r="B863" s="135"/>
      <c r="C863" s="135"/>
      <c r="D863" s="135"/>
    </row>
    <row r="864" ht="24.95" customHeight="true" spans="1:4">
      <c r="A864" s="134"/>
      <c r="B864" s="135"/>
      <c r="C864" s="135"/>
      <c r="D864" s="135"/>
    </row>
    <row r="865" ht="24.95" customHeight="true" spans="1:4">
      <c r="A865" s="134"/>
      <c r="B865" s="135"/>
      <c r="C865" s="135"/>
      <c r="D865" s="135"/>
    </row>
    <row r="866" ht="24.95" customHeight="true" spans="1:4">
      <c r="A866" s="134"/>
      <c r="B866" s="135"/>
      <c r="C866" s="135"/>
      <c r="D866" s="135"/>
    </row>
    <row r="867" ht="24.95" customHeight="true" spans="1:4">
      <c r="A867" s="134"/>
      <c r="B867" s="135"/>
      <c r="C867" s="135"/>
      <c r="D867" s="135"/>
    </row>
    <row r="868" ht="24.95" customHeight="true" spans="1:4">
      <c r="A868" s="134"/>
      <c r="B868" s="135"/>
      <c r="C868" s="135"/>
      <c r="D868" s="135"/>
    </row>
    <row r="869" ht="24.95" customHeight="true" spans="1:4">
      <c r="A869" s="134"/>
      <c r="B869" s="135"/>
      <c r="C869" s="135"/>
      <c r="D869" s="135"/>
    </row>
    <row r="870" ht="24.95" customHeight="true" spans="1:4">
      <c r="A870" s="134"/>
      <c r="B870" s="135"/>
      <c r="C870" s="135"/>
      <c r="D870" s="135"/>
    </row>
    <row r="871" ht="24.95" customHeight="true" spans="1:4">
      <c r="A871" s="134"/>
      <c r="B871" s="135"/>
      <c r="C871" s="135"/>
      <c r="D871" s="135"/>
    </row>
    <row r="872" ht="24.95" customHeight="true" spans="1:4">
      <c r="A872" s="134"/>
      <c r="B872" s="135"/>
      <c r="C872" s="135"/>
      <c r="D872" s="135"/>
    </row>
    <row r="873" ht="24.95" customHeight="true" spans="1:4">
      <c r="A873" s="134"/>
      <c r="B873" s="135"/>
      <c r="C873" s="135"/>
      <c r="D873" s="135"/>
    </row>
    <row r="874" ht="24.95" customHeight="true" spans="1:4">
      <c r="A874" s="134"/>
      <c r="B874" s="135"/>
      <c r="C874" s="135"/>
      <c r="D874" s="135"/>
    </row>
    <row r="875" ht="24.95" customHeight="true" spans="1:4">
      <c r="A875" s="134"/>
      <c r="B875" s="135"/>
      <c r="C875" s="135"/>
      <c r="D875" s="135"/>
    </row>
    <row r="876" ht="24.95" customHeight="true" spans="1:4">
      <c r="A876" s="134"/>
      <c r="B876" s="135"/>
      <c r="C876" s="135"/>
      <c r="D876" s="135"/>
    </row>
    <row r="877" ht="24.95" customHeight="true" spans="1:4">
      <c r="A877" s="134"/>
      <c r="B877" s="135"/>
      <c r="C877" s="135"/>
      <c r="D877" s="135"/>
    </row>
    <row r="878" ht="24.95" customHeight="true" spans="1:4">
      <c r="A878" s="134"/>
      <c r="B878" s="135"/>
      <c r="C878" s="135"/>
      <c r="D878" s="135"/>
    </row>
    <row r="879" ht="24.95" customHeight="true" spans="1:4">
      <c r="A879" s="134"/>
      <c r="B879" s="135"/>
      <c r="C879" s="135"/>
      <c r="D879" s="135"/>
    </row>
    <row r="880" ht="24.95" customHeight="true" spans="1:4">
      <c r="A880" s="134"/>
      <c r="B880" s="135"/>
      <c r="C880" s="135"/>
      <c r="D880" s="135"/>
    </row>
    <row r="881" ht="24.95" customHeight="true" spans="1:4">
      <c r="A881" s="134"/>
      <c r="B881" s="135"/>
      <c r="C881" s="135"/>
      <c r="D881" s="135"/>
    </row>
    <row r="882" ht="24.95" customHeight="true" spans="1:4">
      <c r="A882" s="134"/>
      <c r="B882" s="135"/>
      <c r="C882" s="135"/>
      <c r="D882" s="135"/>
    </row>
    <row r="883" ht="24.95" customHeight="true" spans="1:4">
      <c r="A883" s="134"/>
      <c r="B883" s="135"/>
      <c r="C883" s="135"/>
      <c r="D883" s="135"/>
    </row>
    <row r="884" ht="24.95" customHeight="true" spans="1:4">
      <c r="A884" s="134"/>
      <c r="B884" s="135"/>
      <c r="C884" s="135"/>
      <c r="D884" s="135"/>
    </row>
    <row r="885" ht="24.95" customHeight="true" spans="1:4">
      <c r="A885" s="134"/>
      <c r="B885" s="135"/>
      <c r="C885" s="135"/>
      <c r="D885" s="135"/>
    </row>
    <row r="886" ht="24.95" customHeight="true" spans="1:4">
      <c r="A886" s="134"/>
      <c r="B886" s="135"/>
      <c r="C886" s="135"/>
      <c r="D886" s="135"/>
    </row>
    <row r="887" ht="24.95" customHeight="true" spans="1:4">
      <c r="A887" s="134"/>
      <c r="B887" s="135"/>
      <c r="C887" s="135"/>
      <c r="D887" s="135"/>
    </row>
    <row r="888" ht="24.95" customHeight="true" spans="1:4">
      <c r="A888" s="134"/>
      <c r="B888" s="135"/>
      <c r="C888" s="135"/>
      <c r="D888" s="135"/>
    </row>
    <row r="889" ht="24.95" customHeight="true" spans="1:4">
      <c r="A889" s="134"/>
      <c r="B889" s="135"/>
      <c r="C889" s="135"/>
      <c r="D889" s="135"/>
    </row>
    <row r="890" ht="24.95" customHeight="true" spans="1:4">
      <c r="A890" s="134"/>
      <c r="B890" s="135"/>
      <c r="C890" s="135"/>
      <c r="D890" s="135"/>
    </row>
    <row r="891" ht="24.95" customHeight="true" spans="1:4">
      <c r="A891" s="134"/>
      <c r="B891" s="135"/>
      <c r="C891" s="135"/>
      <c r="D891" s="135"/>
    </row>
    <row r="892" ht="24.95" customHeight="true" spans="1:4">
      <c r="A892" s="134"/>
      <c r="B892" s="135"/>
      <c r="C892" s="135"/>
      <c r="D892" s="135"/>
    </row>
    <row r="893" ht="24.95" customHeight="true" spans="1:4">
      <c r="A893" s="134"/>
      <c r="B893" s="135"/>
      <c r="C893" s="135"/>
      <c r="D893" s="135"/>
    </row>
    <row r="894" ht="24.95" customHeight="true" spans="1:4">
      <c r="A894" s="134"/>
      <c r="B894" s="135"/>
      <c r="C894" s="135"/>
      <c r="D894" s="135"/>
    </row>
    <row r="895" ht="24.95" customHeight="true" spans="1:4">
      <c r="A895" s="134"/>
      <c r="B895" s="135"/>
      <c r="C895" s="135"/>
      <c r="D895" s="135"/>
    </row>
    <row r="896" ht="24.95" customHeight="true" spans="1:4">
      <c r="A896" s="134"/>
      <c r="B896" s="135"/>
      <c r="C896" s="135"/>
      <c r="D896" s="135"/>
    </row>
    <row r="897" ht="24.95" customHeight="true" spans="1:4">
      <c r="A897" s="134"/>
      <c r="B897" s="135"/>
      <c r="C897" s="135"/>
      <c r="D897" s="135"/>
    </row>
    <row r="898" ht="24.95" customHeight="true" spans="1:4">
      <c r="A898" s="134"/>
      <c r="B898" s="135"/>
      <c r="C898" s="135"/>
      <c r="D898" s="135"/>
    </row>
    <row r="899" ht="24.95" customHeight="true" spans="1:4">
      <c r="A899" s="134"/>
      <c r="B899" s="135"/>
      <c r="C899" s="135"/>
      <c r="D899" s="135"/>
    </row>
    <row r="900" ht="24.95" customHeight="true" spans="1:4">
      <c r="A900" s="134"/>
      <c r="B900" s="135"/>
      <c r="C900" s="135"/>
      <c r="D900" s="135"/>
    </row>
    <row r="901" ht="24.95" customHeight="true" spans="1:4">
      <c r="A901" s="134"/>
      <c r="B901" s="135"/>
      <c r="C901" s="135"/>
      <c r="D901" s="135"/>
    </row>
    <row r="902" ht="24.95" customHeight="true" spans="1:4">
      <c r="A902" s="134"/>
      <c r="B902" s="135"/>
      <c r="C902" s="135"/>
      <c r="D902" s="135"/>
    </row>
    <row r="903" ht="24.95" customHeight="true" spans="1:4">
      <c r="A903" s="134"/>
      <c r="B903" s="135"/>
      <c r="C903" s="135"/>
      <c r="D903" s="135"/>
    </row>
    <row r="904" ht="24.95" customHeight="true" spans="1:4">
      <c r="A904" s="134"/>
      <c r="B904" s="135"/>
      <c r="C904" s="135"/>
      <c r="D904" s="135"/>
    </row>
    <row r="905" ht="24.95" customHeight="true" spans="1:4">
      <c r="A905" s="134"/>
      <c r="B905" s="135"/>
      <c r="C905" s="135"/>
      <c r="D905" s="135"/>
    </row>
    <row r="906" ht="24.95" customHeight="true" spans="1:4">
      <c r="A906" s="134"/>
      <c r="B906" s="135"/>
      <c r="C906" s="135"/>
      <c r="D906" s="135"/>
    </row>
    <row r="907" ht="24.95" customHeight="true" spans="1:4">
      <c r="A907" s="134"/>
      <c r="B907" s="135"/>
      <c r="C907" s="135"/>
      <c r="D907" s="135"/>
    </row>
    <row r="908" ht="24.95" customHeight="true" spans="1:4">
      <c r="A908" s="134"/>
      <c r="B908" s="135"/>
      <c r="C908" s="135"/>
      <c r="D908" s="135"/>
    </row>
    <row r="909" ht="24.95" customHeight="true" spans="1:4">
      <c r="A909" s="134"/>
      <c r="B909" s="135"/>
      <c r="C909" s="135"/>
      <c r="D909" s="135"/>
    </row>
    <row r="910" ht="24.95" customHeight="true" spans="1:4">
      <c r="A910" s="134"/>
      <c r="B910" s="135"/>
      <c r="C910" s="135"/>
      <c r="D910" s="135"/>
    </row>
    <row r="911" ht="24.95" customHeight="true" spans="1:4">
      <c r="A911" s="134"/>
      <c r="B911" s="135"/>
      <c r="C911" s="135"/>
      <c r="D911" s="135"/>
    </row>
    <row r="912" ht="24.95" customHeight="true" spans="1:4">
      <c r="A912" s="134"/>
      <c r="B912" s="135"/>
      <c r="C912" s="135"/>
      <c r="D912" s="135"/>
    </row>
    <row r="913" ht="24.95" customHeight="true" spans="1:4">
      <c r="A913" s="134"/>
      <c r="B913" s="135"/>
      <c r="C913" s="135"/>
      <c r="D913" s="135"/>
    </row>
    <row r="914" ht="24.95" customHeight="true" spans="1:4">
      <c r="A914" s="134"/>
      <c r="B914" s="135"/>
      <c r="C914" s="135"/>
      <c r="D914" s="135"/>
    </row>
    <row r="915" ht="24.95" customHeight="true" spans="1:4">
      <c r="A915" s="134"/>
      <c r="B915" s="135"/>
      <c r="C915" s="135"/>
      <c r="D915" s="135"/>
    </row>
    <row r="916" ht="24.95" customHeight="true" spans="1:4">
      <c r="A916" s="134"/>
      <c r="B916" s="135"/>
      <c r="C916" s="135"/>
      <c r="D916" s="135"/>
    </row>
    <row r="917" ht="24.95" customHeight="true" spans="1:4">
      <c r="A917" s="134"/>
      <c r="B917" s="135"/>
      <c r="C917" s="135"/>
      <c r="D917" s="135"/>
    </row>
    <row r="918" ht="24.95" customHeight="true" spans="1:4">
      <c r="A918" s="134"/>
      <c r="B918" s="135"/>
      <c r="C918" s="135"/>
      <c r="D918" s="135"/>
    </row>
    <row r="919" ht="24.95" customHeight="true" spans="1:4">
      <c r="A919" s="134"/>
      <c r="B919" s="135"/>
      <c r="C919" s="135"/>
      <c r="D919" s="135"/>
    </row>
    <row r="920" ht="24.95" customHeight="true" spans="1:4">
      <c r="A920" s="134"/>
      <c r="B920" s="135"/>
      <c r="C920" s="135"/>
      <c r="D920" s="135"/>
    </row>
    <row r="921" ht="24.95" customHeight="true" spans="1:4">
      <c r="A921" s="134"/>
      <c r="B921" s="135"/>
      <c r="C921" s="135"/>
      <c r="D921" s="135"/>
    </row>
    <row r="922" ht="24.95" customHeight="true" spans="1:4">
      <c r="A922" s="134"/>
      <c r="B922" s="135"/>
      <c r="C922" s="135"/>
      <c r="D922" s="135"/>
    </row>
    <row r="923" ht="24.95" customHeight="true" spans="1:4">
      <c r="A923" s="134"/>
      <c r="B923" s="135"/>
      <c r="C923" s="135"/>
      <c r="D923" s="135"/>
    </row>
    <row r="924" ht="24.95" customHeight="true" spans="1:4">
      <c r="A924" s="134"/>
      <c r="B924" s="135"/>
      <c r="C924" s="135"/>
      <c r="D924" s="135"/>
    </row>
    <row r="925" ht="24.95" customHeight="true" spans="1:4">
      <c r="A925" s="134"/>
      <c r="B925" s="135"/>
      <c r="C925" s="135"/>
      <c r="D925" s="135"/>
    </row>
    <row r="926" ht="24.95" customHeight="true" spans="1:4">
      <c r="A926" s="134"/>
      <c r="B926" s="135"/>
      <c r="C926" s="135"/>
      <c r="D926" s="135"/>
    </row>
    <row r="927" ht="24.95" customHeight="true" spans="1:4">
      <c r="A927" s="134"/>
      <c r="B927" s="135"/>
      <c r="C927" s="135"/>
      <c r="D927" s="135"/>
    </row>
    <row r="928" ht="24.95" customHeight="true" spans="1:4">
      <c r="A928" s="134"/>
      <c r="B928" s="135"/>
      <c r="C928" s="135"/>
      <c r="D928" s="135"/>
    </row>
    <row r="929" ht="24.95" customHeight="true" spans="1:4">
      <c r="A929" s="134"/>
      <c r="B929" s="135"/>
      <c r="C929" s="135"/>
      <c r="D929" s="135"/>
    </row>
    <row r="930" ht="24.95" customHeight="true" spans="1:4">
      <c r="A930" s="134"/>
      <c r="B930" s="135"/>
      <c r="C930" s="135"/>
      <c r="D930" s="135"/>
    </row>
    <row r="931" ht="24.95" customHeight="true" spans="1:4">
      <c r="A931" s="134"/>
      <c r="B931" s="135"/>
      <c r="C931" s="135"/>
      <c r="D931" s="135"/>
    </row>
    <row r="932" ht="24.95" customHeight="true" spans="1:4">
      <c r="A932" s="134"/>
      <c r="B932" s="135"/>
      <c r="C932" s="135"/>
      <c r="D932" s="135"/>
    </row>
    <row r="933" ht="24.95" customHeight="true" spans="1:4">
      <c r="A933" s="134"/>
      <c r="B933" s="135"/>
      <c r="C933" s="135"/>
      <c r="D933" s="135"/>
    </row>
    <row r="934" ht="24.95" customHeight="true" spans="1:4">
      <c r="A934" s="134"/>
      <c r="B934" s="135"/>
      <c r="C934" s="135"/>
      <c r="D934" s="135"/>
    </row>
    <row r="935" ht="24.95" customHeight="true" spans="1:4">
      <c r="A935" s="134"/>
      <c r="B935" s="135"/>
      <c r="C935" s="135"/>
      <c r="D935" s="135"/>
    </row>
    <row r="936" ht="24.95" customHeight="true" spans="1:4">
      <c r="A936" s="134"/>
      <c r="B936" s="135"/>
      <c r="C936" s="135"/>
      <c r="D936" s="135"/>
    </row>
    <row r="937" ht="24.95" customHeight="true" spans="1:4">
      <c r="A937" s="134"/>
      <c r="B937" s="135"/>
      <c r="C937" s="135"/>
      <c r="D937" s="135"/>
    </row>
    <row r="938" ht="24.95" customHeight="true" spans="1:4">
      <c r="A938" s="134"/>
      <c r="B938" s="135"/>
      <c r="C938" s="135"/>
      <c r="D938" s="135"/>
    </row>
    <row r="939" ht="24.95" customHeight="true" spans="1:4">
      <c r="A939" s="134"/>
      <c r="B939" s="135"/>
      <c r="C939" s="135"/>
      <c r="D939" s="135"/>
    </row>
    <row r="940" ht="24.95" customHeight="true" spans="1:4">
      <c r="A940" s="134"/>
      <c r="B940" s="135"/>
      <c r="C940" s="135"/>
      <c r="D940" s="135"/>
    </row>
    <row r="941" ht="24.95" customHeight="true" spans="1:4">
      <c r="A941" s="134"/>
      <c r="B941" s="135"/>
      <c r="C941" s="135"/>
      <c r="D941" s="135"/>
    </row>
    <row r="942" ht="24.95" customHeight="true" spans="1:4">
      <c r="A942" s="134"/>
      <c r="B942" s="135"/>
      <c r="C942" s="135"/>
      <c r="D942" s="135"/>
    </row>
    <row r="943" ht="24.95" customHeight="true" spans="1:4">
      <c r="A943" s="134"/>
      <c r="B943" s="135"/>
      <c r="C943" s="135"/>
      <c r="D943" s="135"/>
    </row>
    <row r="944" ht="24.95" customHeight="true" spans="1:4">
      <c r="A944" s="134"/>
      <c r="B944" s="135"/>
      <c r="C944" s="135"/>
      <c r="D944" s="135"/>
    </row>
    <row r="945" ht="24.95" customHeight="true" spans="1:4">
      <c r="A945" s="134"/>
      <c r="B945" s="135"/>
      <c r="C945" s="135"/>
      <c r="D945" s="135"/>
    </row>
    <row r="946" ht="24.95" customHeight="true" spans="1:4">
      <c r="A946" s="134"/>
      <c r="B946" s="135"/>
      <c r="C946" s="135"/>
      <c r="D946" s="135"/>
    </row>
    <row r="947" ht="24.95" customHeight="true" spans="1:4">
      <c r="A947" s="134"/>
      <c r="B947" s="135"/>
      <c r="C947" s="135"/>
      <c r="D947" s="135"/>
    </row>
    <row r="948" ht="24.95" customHeight="true" spans="1:4">
      <c r="A948" s="134"/>
      <c r="B948" s="135"/>
      <c r="C948" s="135"/>
      <c r="D948" s="135"/>
    </row>
    <row r="949" ht="24.95" customHeight="true" spans="1:4">
      <c r="A949" s="134"/>
      <c r="B949" s="135"/>
      <c r="C949" s="135"/>
      <c r="D949" s="135"/>
    </row>
    <row r="950" ht="24.95" customHeight="true" spans="1:4">
      <c r="A950" s="134"/>
      <c r="B950" s="135"/>
      <c r="C950" s="135"/>
      <c r="D950" s="135"/>
    </row>
    <row r="951" ht="24.95" customHeight="true" spans="1:4">
      <c r="A951" s="134"/>
      <c r="B951" s="135"/>
      <c r="C951" s="135"/>
      <c r="D951" s="135"/>
    </row>
    <row r="952" ht="24.95" customHeight="true" spans="1:4">
      <c r="A952" s="134"/>
      <c r="B952" s="135"/>
      <c r="C952" s="135"/>
      <c r="D952" s="135"/>
    </row>
    <row r="953" ht="24.95" customHeight="true" spans="1:4">
      <c r="A953" s="134"/>
      <c r="B953" s="135"/>
      <c r="C953" s="135"/>
      <c r="D953" s="135"/>
    </row>
    <row r="954" ht="24.95" customHeight="true" spans="1:4">
      <c r="A954" s="134"/>
      <c r="B954" s="135"/>
      <c r="C954" s="135"/>
      <c r="D954" s="135"/>
    </row>
    <row r="955" ht="24.95" customHeight="true" spans="1:4">
      <c r="A955" s="134"/>
      <c r="B955" s="135"/>
      <c r="C955" s="135"/>
      <c r="D955" s="135"/>
    </row>
    <row r="956" ht="24.95" customHeight="true" spans="1:4">
      <c r="A956" s="134"/>
      <c r="B956" s="135"/>
      <c r="C956" s="135"/>
      <c r="D956" s="135"/>
    </row>
    <row r="957" ht="24.95" customHeight="true" spans="1:4">
      <c r="A957" s="134"/>
      <c r="B957" s="135"/>
      <c r="C957" s="135"/>
      <c r="D957" s="135"/>
    </row>
    <row r="958" ht="24.95" customHeight="true" spans="1:4">
      <c r="A958" s="134"/>
      <c r="B958" s="135"/>
      <c r="C958" s="135"/>
      <c r="D958" s="135"/>
    </row>
    <row r="959" ht="24.95" customHeight="true" spans="1:4">
      <c r="A959" s="134"/>
      <c r="B959" s="135"/>
      <c r="C959" s="135"/>
      <c r="D959" s="135"/>
    </row>
    <row r="960" ht="24.95" customHeight="true" spans="1:4">
      <c r="A960" s="134"/>
      <c r="B960" s="135"/>
      <c r="C960" s="135"/>
      <c r="D960" s="135"/>
    </row>
    <row r="961" ht="24.95" customHeight="true" spans="1:4">
      <c r="A961" s="134"/>
      <c r="B961" s="135"/>
      <c r="C961" s="135"/>
      <c r="D961" s="135"/>
    </row>
    <row r="962" ht="24.95" customHeight="true" spans="1:4">
      <c r="A962" s="134"/>
      <c r="B962" s="135"/>
      <c r="C962" s="135"/>
      <c r="D962" s="135"/>
    </row>
    <row r="963" ht="24.95" customHeight="true" spans="1:4">
      <c r="A963" s="134"/>
      <c r="B963" s="135"/>
      <c r="C963" s="135"/>
      <c r="D963" s="135"/>
    </row>
    <row r="964" ht="24.95" customHeight="true" spans="1:4">
      <c r="A964" s="134"/>
      <c r="B964" s="135"/>
      <c r="C964" s="135"/>
      <c r="D964" s="135"/>
    </row>
    <row r="965" ht="24.95" customHeight="true" spans="1:4">
      <c r="A965" s="134"/>
      <c r="B965" s="135"/>
      <c r="C965" s="135"/>
      <c r="D965" s="135"/>
    </row>
    <row r="966" ht="24.95" customHeight="true" spans="1:4">
      <c r="A966" s="134"/>
      <c r="B966" s="135"/>
      <c r="C966" s="135"/>
      <c r="D966" s="135"/>
    </row>
    <row r="967" ht="24.95" customHeight="true" spans="1:4">
      <c r="A967" s="134"/>
      <c r="B967" s="135"/>
      <c r="C967" s="135"/>
      <c r="D967" s="135"/>
    </row>
    <row r="968" ht="24.95" customHeight="true" spans="1:4">
      <c r="A968" s="134"/>
      <c r="B968" s="135"/>
      <c r="C968" s="135"/>
      <c r="D968" s="135"/>
    </row>
    <row r="969" ht="24.95" customHeight="true" spans="1:4">
      <c r="A969" s="134"/>
      <c r="B969" s="135"/>
      <c r="C969" s="135"/>
      <c r="D969" s="135"/>
    </row>
    <row r="970" ht="24.95" customHeight="true" spans="1:4">
      <c r="A970" s="134"/>
      <c r="B970" s="135"/>
      <c r="C970" s="135"/>
      <c r="D970" s="135"/>
    </row>
    <row r="971" ht="24.95" customHeight="true" spans="1:4">
      <c r="A971" s="134"/>
      <c r="B971" s="135"/>
      <c r="C971" s="135"/>
      <c r="D971" s="135"/>
    </row>
    <row r="972" ht="24.95" customHeight="true" spans="1:4">
      <c r="A972" s="134"/>
      <c r="B972" s="135"/>
      <c r="C972" s="135"/>
      <c r="D972" s="135"/>
    </row>
    <row r="973" ht="24.95" customHeight="true" spans="1:4">
      <c r="A973" s="134"/>
      <c r="B973" s="135"/>
      <c r="C973" s="135"/>
      <c r="D973" s="135"/>
    </row>
    <row r="974" ht="24.95" customHeight="true" spans="1:4">
      <c r="A974" s="134"/>
      <c r="B974" s="135"/>
      <c r="C974" s="135"/>
      <c r="D974" s="135"/>
    </row>
    <row r="975" ht="24.95" customHeight="true" spans="1:4">
      <c r="A975" s="134"/>
      <c r="B975" s="135"/>
      <c r="C975" s="135"/>
      <c r="D975" s="135"/>
    </row>
    <row r="976" ht="24.95" customHeight="true" spans="1:4">
      <c r="A976" s="134"/>
      <c r="B976" s="135"/>
      <c r="C976" s="135"/>
      <c r="D976" s="135"/>
    </row>
    <row r="977" ht="24.95" customHeight="true" spans="1:4">
      <c r="A977" s="134"/>
      <c r="B977" s="135"/>
      <c r="C977" s="135"/>
      <c r="D977" s="135"/>
    </row>
    <row r="978" ht="24.95" customHeight="true" spans="1:4">
      <c r="A978" s="134"/>
      <c r="B978" s="135"/>
      <c r="C978" s="135"/>
      <c r="D978" s="135"/>
    </row>
    <row r="979" ht="24.95" customHeight="true" spans="1:4">
      <c r="A979" s="134"/>
      <c r="B979" s="135"/>
      <c r="C979" s="135"/>
      <c r="D979" s="135"/>
    </row>
    <row r="980" ht="24.95" customHeight="true" spans="1:4">
      <c r="A980" s="134"/>
      <c r="B980" s="135"/>
      <c r="C980" s="135"/>
      <c r="D980" s="135"/>
    </row>
    <row r="981" ht="24.95" customHeight="true" spans="1:4">
      <c r="A981" s="134"/>
      <c r="B981" s="135"/>
      <c r="C981" s="135"/>
      <c r="D981" s="135"/>
    </row>
    <row r="982" ht="24.95" customHeight="true" spans="1:4">
      <c r="A982" s="134"/>
      <c r="B982" s="135"/>
      <c r="C982" s="135"/>
      <c r="D982" s="135"/>
    </row>
    <row r="983" ht="24.95" customHeight="true" spans="1:4">
      <c r="A983" s="134"/>
      <c r="B983" s="135"/>
      <c r="C983" s="135"/>
      <c r="D983" s="135"/>
    </row>
    <row r="984" ht="24.95" customHeight="true" spans="1:4">
      <c r="A984" s="134"/>
      <c r="B984" s="135"/>
      <c r="C984" s="135"/>
      <c r="D984" s="135"/>
    </row>
    <row r="985" ht="24.95" customHeight="true" spans="1:4">
      <c r="A985" s="134"/>
      <c r="B985" s="135"/>
      <c r="C985" s="135"/>
      <c r="D985" s="135"/>
    </row>
    <row r="986" ht="24.95" customHeight="true" spans="1:4">
      <c r="A986" s="134"/>
      <c r="B986" s="135"/>
      <c r="C986" s="135"/>
      <c r="D986" s="135"/>
    </row>
    <row r="987" ht="24.95" customHeight="true" spans="1:4">
      <c r="A987" s="134"/>
      <c r="B987" s="135"/>
      <c r="C987" s="135"/>
      <c r="D987" s="135"/>
    </row>
    <row r="988" ht="24.95" customHeight="true" spans="1:4">
      <c r="A988" s="134"/>
      <c r="B988" s="135"/>
      <c r="C988" s="135"/>
      <c r="D988" s="135"/>
    </row>
    <row r="989" ht="24.95" customHeight="true" spans="1:4">
      <c r="A989" s="134"/>
      <c r="B989" s="135"/>
      <c r="C989" s="135"/>
      <c r="D989" s="135"/>
    </row>
    <row r="990" ht="24.95" customHeight="true" spans="1:4">
      <c r="A990" s="134"/>
      <c r="B990" s="135"/>
      <c r="C990" s="135"/>
      <c r="D990" s="135"/>
    </row>
    <row r="991" ht="24.95" customHeight="true" spans="1:4">
      <c r="A991" s="134"/>
      <c r="B991" s="135"/>
      <c r="C991" s="135"/>
      <c r="D991" s="135"/>
    </row>
    <row r="992" ht="24.95" customHeight="true" spans="1:4">
      <c r="A992" s="134"/>
      <c r="B992" s="135"/>
      <c r="C992" s="135"/>
      <c r="D992" s="135"/>
    </row>
    <row r="993" ht="24.95" customHeight="true" spans="1:4">
      <c r="A993" s="134"/>
      <c r="B993" s="135"/>
      <c r="C993" s="135"/>
      <c r="D993" s="135"/>
    </row>
    <row r="994" ht="24.95" customHeight="true" spans="1:4">
      <c r="A994" s="134"/>
      <c r="B994" s="135"/>
      <c r="C994" s="135"/>
      <c r="D994" s="135"/>
    </row>
    <row r="995" ht="24.95" customHeight="true" spans="1:4">
      <c r="A995" s="134"/>
      <c r="B995" s="135"/>
      <c r="C995" s="135"/>
      <c r="D995" s="135"/>
    </row>
    <row r="996" ht="24.95" customHeight="true" spans="1:4">
      <c r="A996" s="134"/>
      <c r="B996" s="135"/>
      <c r="C996" s="135"/>
      <c r="D996" s="135"/>
    </row>
    <row r="997" ht="24.95" customHeight="true" spans="1:4">
      <c r="A997" s="134"/>
      <c r="B997" s="135"/>
      <c r="C997" s="135"/>
      <c r="D997" s="135"/>
    </row>
    <row r="998" ht="24.95" customHeight="true" spans="1:4">
      <c r="A998" s="134"/>
      <c r="B998" s="135"/>
      <c r="C998" s="135"/>
      <c r="D998" s="135"/>
    </row>
    <row r="999" ht="24.95" customHeight="true" spans="1:4">
      <c r="A999" s="134"/>
      <c r="B999" s="135"/>
      <c r="C999" s="135"/>
      <c r="D999" s="135"/>
    </row>
    <row r="1000" ht="24.95" customHeight="true" spans="1:4">
      <c r="A1000" s="134"/>
      <c r="B1000" s="135"/>
      <c r="C1000" s="135"/>
      <c r="D1000" s="135"/>
    </row>
    <row r="1001" ht="24.95" customHeight="true" spans="1:4">
      <c r="A1001" s="134"/>
      <c r="B1001" s="135"/>
      <c r="C1001" s="135"/>
      <c r="D1001" s="135"/>
    </row>
    <row r="1002" ht="24.95" customHeight="true" spans="1:4">
      <c r="A1002" s="134"/>
      <c r="B1002" s="135"/>
      <c r="C1002" s="135"/>
      <c r="D1002" s="135"/>
    </row>
    <row r="1003" ht="24.95" customHeight="true" spans="1:4">
      <c r="A1003" s="134"/>
      <c r="B1003" s="135"/>
      <c r="C1003" s="135"/>
      <c r="D1003" s="135"/>
    </row>
    <row r="1004" ht="24.95" customHeight="true" spans="1:4">
      <c r="A1004" s="134"/>
      <c r="B1004" s="135"/>
      <c r="C1004" s="135"/>
      <c r="D1004" s="135"/>
    </row>
    <row r="1005" ht="24.95" customHeight="true" spans="1:4">
      <c r="A1005" s="134"/>
      <c r="B1005" s="135"/>
      <c r="C1005" s="135"/>
      <c r="D1005" s="135"/>
    </row>
    <row r="1006" ht="24.95" customHeight="true" spans="1:4">
      <c r="A1006" s="134"/>
      <c r="B1006" s="135"/>
      <c r="C1006" s="135"/>
      <c r="D1006" s="135"/>
    </row>
    <row r="1007" ht="24.95" customHeight="true" spans="1:4">
      <c r="A1007" s="134"/>
      <c r="B1007" s="135"/>
      <c r="C1007" s="135"/>
      <c r="D1007" s="135"/>
    </row>
    <row r="1008" ht="24.95" customHeight="true" spans="1:4">
      <c r="A1008" s="134"/>
      <c r="B1008" s="135"/>
      <c r="C1008" s="135"/>
      <c r="D1008" s="135"/>
    </row>
    <row r="1009" ht="24.95" customHeight="true" spans="1:4">
      <c r="A1009" s="134"/>
      <c r="B1009" s="135"/>
      <c r="C1009" s="135"/>
      <c r="D1009" s="135"/>
    </row>
    <row r="1010" ht="24.95" customHeight="true" spans="1:4">
      <c r="A1010" s="134"/>
      <c r="B1010" s="135"/>
      <c r="C1010" s="135"/>
      <c r="D1010" s="135"/>
    </row>
    <row r="1011" ht="24.95" customHeight="true" spans="1:4">
      <c r="A1011" s="134"/>
      <c r="B1011" s="135"/>
      <c r="C1011" s="135"/>
      <c r="D1011" s="135"/>
    </row>
    <row r="1012" ht="24.95" customHeight="true" spans="1:4">
      <c r="A1012" s="134"/>
      <c r="B1012" s="135"/>
      <c r="C1012" s="135"/>
      <c r="D1012" s="135"/>
    </row>
    <row r="1013" ht="24.95" customHeight="true" spans="1:4">
      <c r="A1013" s="134"/>
      <c r="B1013" s="135"/>
      <c r="C1013" s="135"/>
      <c r="D1013" s="135"/>
    </row>
    <row r="1014" ht="24.95" customHeight="true" spans="1:4">
      <c r="A1014" s="134"/>
      <c r="B1014" s="135"/>
      <c r="C1014" s="135"/>
      <c r="D1014" s="135"/>
    </row>
    <row r="1015" ht="24.95" customHeight="true" spans="1:4">
      <c r="A1015" s="134"/>
      <c r="B1015" s="135"/>
      <c r="C1015" s="135"/>
      <c r="D1015" s="135"/>
    </row>
    <row r="1016" ht="24.95" customHeight="true" spans="1:4">
      <c r="A1016" s="134"/>
      <c r="B1016" s="135"/>
      <c r="C1016" s="135"/>
      <c r="D1016" s="135"/>
    </row>
    <row r="1017" ht="24.95" customHeight="true" spans="1:4">
      <c r="A1017" s="134"/>
      <c r="B1017" s="135"/>
      <c r="C1017" s="135"/>
      <c r="D1017" s="135"/>
    </row>
    <row r="1018" ht="24.95" customHeight="true" spans="1:4">
      <c r="A1018" s="134"/>
      <c r="B1018" s="135"/>
      <c r="C1018" s="135"/>
      <c r="D1018" s="135"/>
    </row>
    <row r="1019" ht="24.95" customHeight="true" spans="1:4">
      <c r="A1019" s="134"/>
      <c r="B1019" s="135"/>
      <c r="C1019" s="135"/>
      <c r="D1019" s="135"/>
    </row>
    <row r="1020" ht="24.95" customHeight="true" spans="1:4">
      <c r="A1020" s="134"/>
      <c r="B1020" s="135"/>
      <c r="C1020" s="135"/>
      <c r="D1020" s="135"/>
    </row>
    <row r="1021" ht="24.95" customHeight="true" spans="1:4">
      <c r="A1021" s="134"/>
      <c r="B1021" s="135"/>
      <c r="C1021" s="135"/>
      <c r="D1021" s="135"/>
    </row>
    <row r="1022" ht="24.95" customHeight="true" spans="1:4">
      <c r="A1022" s="134"/>
      <c r="B1022" s="135"/>
      <c r="C1022" s="135"/>
      <c r="D1022" s="135"/>
    </row>
    <row r="1023" ht="24.95" customHeight="true" spans="1:4">
      <c r="A1023" s="134"/>
      <c r="B1023" s="135"/>
      <c r="C1023" s="135"/>
      <c r="D1023" s="135"/>
    </row>
    <row r="1024" ht="24.95" customHeight="true" spans="1:4">
      <c r="A1024" s="134"/>
      <c r="B1024" s="135"/>
      <c r="C1024" s="135"/>
      <c r="D1024" s="135"/>
    </row>
    <row r="1025" ht="24.95" customHeight="true" spans="1:4">
      <c r="A1025" s="134"/>
      <c r="B1025" s="135"/>
      <c r="C1025" s="135"/>
      <c r="D1025" s="135"/>
    </row>
    <row r="1026" ht="24.95" customHeight="true" spans="1:4">
      <c r="A1026" s="134"/>
      <c r="B1026" s="135"/>
      <c r="C1026" s="135"/>
      <c r="D1026" s="135"/>
    </row>
    <row r="1027" ht="24.95" customHeight="true" spans="1:4">
      <c r="A1027" s="134"/>
      <c r="B1027" s="135"/>
      <c r="C1027" s="135"/>
      <c r="D1027" s="135"/>
    </row>
    <row r="1028" ht="24.95" customHeight="true" spans="1:4">
      <c r="A1028" s="134"/>
      <c r="B1028" s="135"/>
      <c r="C1028" s="135"/>
      <c r="D1028" s="135"/>
    </row>
    <row r="1029" ht="24.95" customHeight="true" spans="1:4">
      <c r="A1029" s="134"/>
      <c r="B1029" s="135"/>
      <c r="C1029" s="135"/>
      <c r="D1029" s="135"/>
    </row>
    <row r="1030" ht="24.95" customHeight="true" spans="1:4">
      <c r="A1030" s="134"/>
      <c r="B1030" s="135"/>
      <c r="C1030" s="135"/>
      <c r="D1030" s="135"/>
    </row>
    <row r="1031" ht="24.95" customHeight="true" spans="1:4">
      <c r="A1031" s="134"/>
      <c r="B1031" s="135"/>
      <c r="C1031" s="135"/>
      <c r="D1031" s="135"/>
    </row>
    <row r="1032" ht="24.95" customHeight="true" spans="1:4">
      <c r="A1032" s="134"/>
      <c r="B1032" s="135"/>
      <c r="C1032" s="135"/>
      <c r="D1032" s="135"/>
    </row>
    <row r="1033" ht="24.95" customHeight="true" spans="1:4">
      <c r="A1033" s="134"/>
      <c r="B1033" s="135"/>
      <c r="C1033" s="135"/>
      <c r="D1033" s="135"/>
    </row>
    <row r="1034" ht="24.95" customHeight="true" spans="1:4">
      <c r="A1034" s="134"/>
      <c r="B1034" s="135"/>
      <c r="C1034" s="135"/>
      <c r="D1034" s="135"/>
    </row>
    <row r="1035" ht="24.95" customHeight="true" spans="1:4">
      <c r="A1035" s="134"/>
      <c r="B1035" s="135"/>
      <c r="C1035" s="135"/>
      <c r="D1035" s="135"/>
    </row>
    <row r="1036" ht="24.95" customHeight="true" spans="1:4">
      <c r="A1036" s="134"/>
      <c r="B1036" s="135"/>
      <c r="C1036" s="135"/>
      <c r="D1036" s="135"/>
    </row>
    <row r="1037" ht="24.95" customHeight="true" spans="1:4">
      <c r="A1037" s="134"/>
      <c r="B1037" s="135"/>
      <c r="C1037" s="135"/>
      <c r="D1037" s="135"/>
    </row>
    <row r="1038" ht="24.95" customHeight="true" spans="1:4">
      <c r="A1038" s="134"/>
      <c r="B1038" s="135"/>
      <c r="C1038" s="135"/>
      <c r="D1038" s="135"/>
    </row>
    <row r="1039" ht="24.95" customHeight="true" spans="1:4">
      <c r="A1039" s="134"/>
      <c r="B1039" s="135"/>
      <c r="C1039" s="135"/>
      <c r="D1039" s="135"/>
    </row>
    <row r="1040" ht="24.95" customHeight="true" spans="1:4">
      <c r="A1040" s="134"/>
      <c r="B1040" s="135"/>
      <c r="C1040" s="135"/>
      <c r="D1040" s="135"/>
    </row>
    <row r="1041" ht="24.95" customHeight="true" spans="1:4">
      <c r="A1041" s="134"/>
      <c r="B1041" s="135"/>
      <c r="C1041" s="135"/>
      <c r="D1041" s="135"/>
    </row>
    <row r="1042" ht="24.95" customHeight="true" spans="1:4">
      <c r="A1042" s="134"/>
      <c r="B1042" s="135"/>
      <c r="C1042" s="135"/>
      <c r="D1042" s="135"/>
    </row>
    <row r="1043" ht="24.95" customHeight="true" spans="1:4">
      <c r="A1043" s="134"/>
      <c r="B1043" s="135"/>
      <c r="C1043" s="135"/>
      <c r="D1043" s="135"/>
    </row>
    <row r="1044" ht="24.95" customHeight="true" spans="1:4">
      <c r="A1044" s="134"/>
      <c r="B1044" s="135"/>
      <c r="C1044" s="135"/>
      <c r="D1044" s="135"/>
    </row>
    <row r="1045" ht="24.95" customHeight="true" spans="1:4">
      <c r="A1045" s="134"/>
      <c r="B1045" s="135"/>
      <c r="C1045" s="135"/>
      <c r="D1045" s="135"/>
    </row>
    <row r="1046" ht="24.95" customHeight="true" spans="1:4">
      <c r="A1046" s="134"/>
      <c r="B1046" s="135"/>
      <c r="C1046" s="135"/>
      <c r="D1046" s="135"/>
    </row>
    <row r="1047" ht="24.95" customHeight="true" spans="1:4">
      <c r="A1047" s="134"/>
      <c r="B1047" s="135"/>
      <c r="C1047" s="135"/>
      <c r="D1047" s="135"/>
    </row>
    <row r="1048" ht="24.95" customHeight="true" spans="1:4">
      <c r="A1048" s="134"/>
      <c r="B1048" s="135"/>
      <c r="C1048" s="135"/>
      <c r="D1048" s="135"/>
    </row>
    <row r="1049" ht="24.95" customHeight="true" spans="1:4">
      <c r="A1049" s="134"/>
      <c r="B1049" s="135"/>
      <c r="C1049" s="135"/>
      <c r="D1049" s="135"/>
    </row>
    <row r="1050" ht="24.95" customHeight="true" spans="1:4">
      <c r="A1050" s="134"/>
      <c r="B1050" s="135"/>
      <c r="C1050" s="135"/>
      <c r="D1050" s="135"/>
    </row>
    <row r="1051" ht="24.95" customHeight="true" spans="1:4">
      <c r="A1051" s="134"/>
      <c r="B1051" s="135"/>
      <c r="C1051" s="135"/>
      <c r="D1051" s="135"/>
    </row>
    <row r="1052" ht="24.95" customHeight="true" spans="1:4">
      <c r="A1052" s="134"/>
      <c r="B1052" s="135"/>
      <c r="C1052" s="135"/>
      <c r="D1052" s="135"/>
    </row>
    <row r="1053" ht="24.95" customHeight="true" spans="1:4">
      <c r="A1053" s="134"/>
      <c r="B1053" s="135"/>
      <c r="C1053" s="135"/>
      <c r="D1053" s="135"/>
    </row>
    <row r="1054" ht="24.95" customHeight="true" spans="1:4">
      <c r="A1054" s="134"/>
      <c r="B1054" s="135"/>
      <c r="C1054" s="135"/>
      <c r="D1054" s="135"/>
    </row>
    <row r="1055" ht="24.95" customHeight="true" spans="1:4">
      <c r="A1055" s="134"/>
      <c r="B1055" s="135"/>
      <c r="C1055" s="135"/>
      <c r="D1055" s="135"/>
    </row>
    <row r="1056" ht="24.95" customHeight="true" spans="1:4">
      <c r="A1056" s="134"/>
      <c r="B1056" s="135"/>
      <c r="C1056" s="135"/>
      <c r="D1056" s="135"/>
    </row>
    <row r="1057" ht="24.95" customHeight="true" spans="1:4">
      <c r="A1057" s="134"/>
      <c r="B1057" s="135"/>
      <c r="C1057" s="135"/>
      <c r="D1057" s="135"/>
    </row>
    <row r="1058" ht="24.95" customHeight="true" spans="1:4">
      <c r="A1058" s="134"/>
      <c r="B1058" s="135"/>
      <c r="C1058" s="135"/>
      <c r="D1058" s="135"/>
    </row>
    <row r="1059" ht="24.95" customHeight="true" spans="1:4">
      <c r="A1059" s="134"/>
      <c r="B1059" s="135"/>
      <c r="C1059" s="135"/>
      <c r="D1059" s="135"/>
    </row>
    <row r="1060" ht="24.95" customHeight="true" spans="1:4">
      <c r="A1060" s="134"/>
      <c r="B1060" s="135"/>
      <c r="C1060" s="135"/>
      <c r="D1060" s="135"/>
    </row>
    <row r="1061" ht="24.95" customHeight="true" spans="1:4">
      <c r="A1061" s="134"/>
      <c r="B1061" s="135"/>
      <c r="C1061" s="135"/>
      <c r="D1061" s="135"/>
    </row>
    <row r="1062" ht="24.95" customHeight="true" spans="1:4">
      <c r="A1062" s="134"/>
      <c r="B1062" s="135"/>
      <c r="C1062" s="135"/>
      <c r="D1062" s="135"/>
    </row>
    <row r="1063" ht="24.95" customHeight="true" spans="1:4">
      <c r="A1063" s="134"/>
      <c r="B1063" s="135"/>
      <c r="C1063" s="135"/>
      <c r="D1063" s="135"/>
    </row>
    <row r="1064" ht="24.95" customHeight="true" spans="1:4">
      <c r="A1064" s="134"/>
      <c r="B1064" s="135"/>
      <c r="C1064" s="135"/>
      <c r="D1064" s="135"/>
    </row>
    <row r="1065" ht="24.95" customHeight="true" spans="1:4">
      <c r="A1065" s="134"/>
      <c r="B1065" s="135"/>
      <c r="C1065" s="135"/>
      <c r="D1065" s="135"/>
    </row>
    <row r="1066" ht="24.95" customHeight="true" spans="1:4">
      <c r="A1066" s="134"/>
      <c r="B1066" s="135"/>
      <c r="C1066" s="135"/>
      <c r="D1066" s="135"/>
    </row>
    <row r="1067" ht="24.95" customHeight="true" spans="1:4">
      <c r="A1067" s="134"/>
      <c r="B1067" s="135"/>
      <c r="C1067" s="135"/>
      <c r="D1067" s="135"/>
    </row>
    <row r="1068" ht="24.95" customHeight="true" spans="1:4">
      <c r="A1068" s="134"/>
      <c r="B1068" s="135"/>
      <c r="C1068" s="135"/>
      <c r="D1068" s="135"/>
    </row>
    <row r="1069" ht="24.95" customHeight="true" spans="1:4">
      <c r="A1069" s="134"/>
      <c r="B1069" s="135"/>
      <c r="C1069" s="135"/>
      <c r="D1069" s="135"/>
    </row>
    <row r="1070" ht="24.95" customHeight="true" spans="1:4">
      <c r="A1070" s="134"/>
      <c r="B1070" s="135"/>
      <c r="C1070" s="135"/>
      <c r="D1070" s="135"/>
    </row>
    <row r="1071" ht="24.95" customHeight="true" spans="1:4">
      <c r="A1071" s="134"/>
      <c r="B1071" s="135"/>
      <c r="C1071" s="135"/>
      <c r="D1071" s="135"/>
    </row>
    <row r="1072" ht="24.95" customHeight="true" spans="1:4">
      <c r="A1072" s="134"/>
      <c r="B1072" s="135"/>
      <c r="C1072" s="135"/>
      <c r="D1072" s="135"/>
    </row>
    <row r="1073" ht="24.95" customHeight="true" spans="1:4">
      <c r="A1073" s="134"/>
      <c r="B1073" s="135"/>
      <c r="C1073" s="135"/>
      <c r="D1073" s="135"/>
    </row>
    <row r="1074" ht="24.95" customHeight="true" spans="1:4">
      <c r="A1074" s="134"/>
      <c r="B1074" s="135"/>
      <c r="C1074" s="135"/>
      <c r="D1074" s="135"/>
    </row>
    <row r="1075" ht="24.95" customHeight="true" spans="1:4">
      <c r="A1075" s="134"/>
      <c r="B1075" s="135"/>
      <c r="C1075" s="135"/>
      <c r="D1075" s="135"/>
    </row>
    <row r="1076" ht="24.95" customHeight="true" spans="1:4">
      <c r="A1076" s="134"/>
      <c r="B1076" s="135"/>
      <c r="C1076" s="135"/>
      <c r="D1076" s="135"/>
    </row>
    <row r="1077" ht="24.95" customHeight="true" spans="1:4">
      <c r="A1077" s="134"/>
      <c r="B1077" s="135"/>
      <c r="C1077" s="135"/>
      <c r="D1077" s="135"/>
    </row>
    <row r="1078" ht="24.95" customHeight="true" spans="1:4">
      <c r="A1078" s="134"/>
      <c r="B1078" s="135"/>
      <c r="C1078" s="135"/>
      <c r="D1078" s="135"/>
    </row>
    <row r="1079" ht="24.95" customHeight="true" spans="1:4">
      <c r="A1079" s="134"/>
      <c r="B1079" s="135"/>
      <c r="C1079" s="135"/>
      <c r="D1079" s="135"/>
    </row>
    <row r="1080" ht="24.95" customHeight="true" spans="1:4">
      <c r="A1080" s="134"/>
      <c r="B1080" s="135"/>
      <c r="C1080" s="135"/>
      <c r="D1080" s="135"/>
    </row>
    <row r="1081" ht="24.95" customHeight="true" spans="1:4">
      <c r="A1081" s="134"/>
      <c r="B1081" s="135"/>
      <c r="C1081" s="135"/>
      <c r="D1081" s="135"/>
    </row>
    <row r="1082" ht="24.95" customHeight="true" spans="1:4">
      <c r="A1082" s="134"/>
      <c r="B1082" s="135"/>
      <c r="C1082" s="135"/>
      <c r="D1082" s="135"/>
    </row>
    <row r="1083" ht="24.95" customHeight="true" spans="1:4">
      <c r="A1083" s="134"/>
      <c r="B1083" s="135"/>
      <c r="C1083" s="135"/>
      <c r="D1083" s="135"/>
    </row>
    <row r="1084" ht="24.95" customHeight="true" spans="1:4">
      <c r="A1084" s="134"/>
      <c r="B1084" s="135"/>
      <c r="C1084" s="135"/>
      <c r="D1084" s="135"/>
    </row>
    <row r="1085" ht="24.95" customHeight="true" spans="1:4">
      <c r="A1085" s="134"/>
      <c r="B1085" s="135"/>
      <c r="C1085" s="135"/>
      <c r="D1085" s="135"/>
    </row>
    <row r="1086" ht="24.95" customHeight="true" spans="1:4">
      <c r="A1086" s="134"/>
      <c r="B1086" s="135"/>
      <c r="C1086" s="135"/>
      <c r="D1086" s="135"/>
    </row>
    <row r="1087" ht="24.95" customHeight="true" spans="1:4">
      <c r="A1087" s="134"/>
      <c r="B1087" s="135"/>
      <c r="C1087" s="135"/>
      <c r="D1087" s="135"/>
    </row>
    <row r="1088" ht="24.95" customHeight="true" spans="1:4">
      <c r="A1088" s="134"/>
      <c r="B1088" s="135"/>
      <c r="C1088" s="135"/>
      <c r="D1088" s="135"/>
    </row>
    <row r="1089" ht="24.95" customHeight="true" spans="1:4">
      <c r="A1089" s="134"/>
      <c r="B1089" s="135"/>
      <c r="C1089" s="135"/>
      <c r="D1089" s="135"/>
    </row>
    <row r="1090" ht="24.95" customHeight="true" spans="1:4">
      <c r="A1090" s="134"/>
      <c r="B1090" s="135"/>
      <c r="C1090" s="135"/>
      <c r="D1090" s="135"/>
    </row>
    <row r="1091" ht="24.95" customHeight="true" spans="1:4">
      <c r="A1091" s="134"/>
      <c r="B1091" s="135"/>
      <c r="C1091" s="135"/>
      <c r="D1091" s="135"/>
    </row>
    <row r="1092" ht="24.95" customHeight="true" spans="1:4">
      <c r="A1092" s="134"/>
      <c r="B1092" s="135"/>
      <c r="C1092" s="135"/>
      <c r="D1092" s="135"/>
    </row>
    <row r="1093" ht="24.95" customHeight="true" spans="1:4">
      <c r="A1093" s="134"/>
      <c r="B1093" s="135"/>
      <c r="C1093" s="135"/>
      <c r="D1093" s="135"/>
    </row>
    <row r="1094" ht="24.95" customHeight="true" spans="1:4">
      <c r="A1094" s="134"/>
      <c r="B1094" s="135"/>
      <c r="C1094" s="135"/>
      <c r="D1094" s="135"/>
    </row>
    <row r="1095" ht="24.95" customHeight="true" spans="1:4">
      <c r="A1095" s="134"/>
      <c r="B1095" s="135"/>
      <c r="C1095" s="135"/>
      <c r="D1095" s="135"/>
    </row>
    <row r="1096" ht="24.95" customHeight="true" spans="1:4">
      <c r="A1096" s="134"/>
      <c r="B1096" s="135"/>
      <c r="C1096" s="135"/>
      <c r="D1096" s="135"/>
    </row>
    <row r="1097" ht="24.95" customHeight="true" spans="1:4">
      <c r="A1097" s="134"/>
      <c r="B1097" s="135"/>
      <c r="C1097" s="135"/>
      <c r="D1097" s="135"/>
    </row>
    <row r="1098" ht="24.95" customHeight="true" spans="1:4">
      <c r="A1098" s="134"/>
      <c r="B1098" s="135"/>
      <c r="C1098" s="135"/>
      <c r="D1098" s="135"/>
    </row>
    <row r="1099" ht="24.95" customHeight="true" spans="1:4">
      <c r="A1099" s="134"/>
      <c r="B1099" s="135"/>
      <c r="C1099" s="135"/>
      <c r="D1099" s="135"/>
    </row>
    <row r="1100" ht="24.95" customHeight="true" spans="1:4">
      <c r="A1100" s="134"/>
      <c r="B1100" s="135"/>
      <c r="C1100" s="135"/>
      <c r="D1100" s="135"/>
    </row>
    <row r="1101" ht="24.95" customHeight="true" spans="1:4">
      <c r="A1101" s="134"/>
      <c r="B1101" s="135"/>
      <c r="C1101" s="135"/>
      <c r="D1101" s="135"/>
    </row>
    <row r="1102" ht="24.95" customHeight="true" spans="1:4">
      <c r="A1102" s="134"/>
      <c r="B1102" s="135"/>
      <c r="C1102" s="135"/>
      <c r="D1102" s="135"/>
    </row>
    <row r="1103" ht="24.95" customHeight="true" spans="1:4">
      <c r="A1103" s="134"/>
      <c r="B1103" s="135"/>
      <c r="C1103" s="135"/>
      <c r="D1103" s="135"/>
    </row>
    <row r="1104" ht="24.95" customHeight="true" spans="1:4">
      <c r="A1104" s="134"/>
      <c r="B1104" s="135"/>
      <c r="C1104" s="135"/>
      <c r="D1104" s="135"/>
    </row>
    <row r="1105" ht="24.95" customHeight="true" spans="1:4">
      <c r="A1105" s="134"/>
      <c r="B1105" s="135"/>
      <c r="C1105" s="135"/>
      <c r="D1105" s="135"/>
    </row>
    <row r="1106" ht="24.95" customHeight="true" spans="1:4">
      <c r="A1106" s="134"/>
      <c r="B1106" s="135"/>
      <c r="C1106" s="135"/>
      <c r="D1106" s="135"/>
    </row>
    <row r="1107" ht="24.95" customHeight="true" spans="1:4">
      <c r="A1107" s="134"/>
      <c r="B1107" s="135"/>
      <c r="C1107" s="135"/>
      <c r="D1107" s="135"/>
    </row>
    <row r="1108" ht="24.95" customHeight="true" spans="1:4">
      <c r="A1108" s="134"/>
      <c r="B1108" s="135"/>
      <c r="C1108" s="135"/>
      <c r="D1108" s="135"/>
    </row>
    <row r="1109" ht="24.95" customHeight="true" spans="1:4">
      <c r="A1109" s="134"/>
      <c r="B1109" s="135"/>
      <c r="C1109" s="135"/>
      <c r="D1109" s="135"/>
    </row>
    <row r="1110" ht="24.95" customHeight="true" spans="1:4">
      <c r="A1110" s="134"/>
      <c r="B1110" s="135"/>
      <c r="C1110" s="135"/>
      <c r="D1110" s="135"/>
    </row>
    <row r="1111" ht="24.95" customHeight="true" spans="1:4">
      <c r="A1111" s="134"/>
      <c r="B1111" s="135"/>
      <c r="C1111" s="135"/>
      <c r="D1111" s="135"/>
    </row>
    <row r="1112" ht="24.95" customHeight="true" spans="1:4">
      <c r="A1112" s="134"/>
      <c r="B1112" s="135"/>
      <c r="C1112" s="135"/>
      <c r="D1112" s="135"/>
    </row>
    <row r="1113" ht="24.95" customHeight="true" spans="1:4">
      <c r="A1113" s="134"/>
      <c r="B1113" s="135"/>
      <c r="C1113" s="135"/>
      <c r="D1113" s="135"/>
    </row>
    <row r="1114" ht="24.95" customHeight="true" spans="1:4">
      <c r="A1114" s="134"/>
      <c r="B1114" s="135"/>
      <c r="C1114" s="135"/>
      <c r="D1114" s="135"/>
    </row>
    <row r="1115" ht="24.95" customHeight="true" spans="1:4">
      <c r="A1115" s="134"/>
      <c r="B1115" s="135"/>
      <c r="C1115" s="135"/>
      <c r="D1115" s="135"/>
    </row>
    <row r="1116" ht="24.95" customHeight="true" spans="1:4">
      <c r="A1116" s="134"/>
      <c r="B1116" s="135"/>
      <c r="C1116" s="135"/>
      <c r="D1116" s="135"/>
    </row>
    <row r="1117" ht="24.95" customHeight="true" spans="1:4">
      <c r="A1117" s="134"/>
      <c r="B1117" s="135"/>
      <c r="C1117" s="135"/>
      <c r="D1117" s="135"/>
    </row>
    <row r="1118" ht="24.95" customHeight="true" spans="1:4">
      <c r="A1118" s="134"/>
      <c r="B1118" s="135"/>
      <c r="C1118" s="135"/>
      <c r="D1118" s="135"/>
    </row>
    <row r="1119" ht="24.95" customHeight="true" spans="1:4">
      <c r="A1119" s="134"/>
      <c r="B1119" s="135"/>
      <c r="C1119" s="135"/>
      <c r="D1119" s="135"/>
    </row>
    <row r="1120" ht="24.95" customHeight="true" spans="1:4">
      <c r="A1120" s="134"/>
      <c r="B1120" s="135"/>
      <c r="C1120" s="135"/>
      <c r="D1120" s="135"/>
    </row>
    <row r="1121" ht="24.95" customHeight="true" spans="1:4">
      <c r="A1121" s="134"/>
      <c r="B1121" s="135"/>
      <c r="C1121" s="135"/>
      <c r="D1121" s="135"/>
    </row>
    <row r="1122" ht="24.95" customHeight="true" spans="1:4">
      <c r="A1122" s="134"/>
      <c r="B1122" s="135"/>
      <c r="C1122" s="135"/>
      <c r="D1122" s="135"/>
    </row>
    <row r="1123" ht="24.95" customHeight="true" spans="1:4">
      <c r="A1123" s="134"/>
      <c r="B1123" s="135"/>
      <c r="C1123" s="135"/>
      <c r="D1123" s="135"/>
    </row>
    <row r="1124" ht="24.95" customHeight="true" spans="1:4">
      <c r="A1124" s="134"/>
      <c r="B1124" s="135"/>
      <c r="C1124" s="135"/>
      <c r="D1124" s="135"/>
    </row>
    <row r="1125" ht="24.95" customHeight="true" spans="1:4">
      <c r="A1125" s="134"/>
      <c r="B1125" s="135"/>
      <c r="C1125" s="135"/>
      <c r="D1125" s="135"/>
    </row>
    <row r="1126" ht="24.95" customHeight="true" spans="1:4">
      <c r="A1126" s="134"/>
      <c r="B1126" s="135"/>
      <c r="C1126" s="135"/>
      <c r="D1126" s="135"/>
    </row>
    <row r="1127" ht="24.95" customHeight="true" spans="1:4">
      <c r="A1127" s="134"/>
      <c r="B1127" s="135"/>
      <c r="C1127" s="135"/>
      <c r="D1127" s="135"/>
    </row>
    <row r="1128" ht="24.95" customHeight="true" spans="1:4">
      <c r="A1128" s="134"/>
      <c r="B1128" s="135"/>
      <c r="C1128" s="135"/>
      <c r="D1128" s="135"/>
    </row>
    <row r="1129" ht="24.95" customHeight="true" spans="1:4">
      <c r="A1129" s="134"/>
      <c r="B1129" s="135"/>
      <c r="C1129" s="135"/>
      <c r="D1129" s="135"/>
    </row>
    <row r="1130" ht="24.95" customHeight="true" spans="1:4">
      <c r="A1130" s="134"/>
      <c r="B1130" s="135"/>
      <c r="C1130" s="135"/>
      <c r="D1130" s="135"/>
    </row>
    <row r="1131" ht="24.95" customHeight="true" spans="1:4">
      <c r="A1131" s="134"/>
      <c r="B1131" s="135"/>
      <c r="C1131" s="135"/>
      <c r="D1131" s="135"/>
    </row>
    <row r="1132" ht="24.95" customHeight="true" spans="1:4">
      <c r="A1132" s="134"/>
      <c r="B1132" s="135"/>
      <c r="C1132" s="135"/>
      <c r="D1132" s="135"/>
    </row>
    <row r="1133" ht="24.95" customHeight="true" spans="1:4">
      <c r="A1133" s="134"/>
      <c r="B1133" s="135"/>
      <c r="C1133" s="135"/>
      <c r="D1133" s="135"/>
    </row>
    <row r="1134" ht="24.95" customHeight="true" spans="1:4">
      <c r="A1134" s="134"/>
      <c r="B1134" s="135"/>
      <c r="C1134" s="135"/>
      <c r="D1134" s="135"/>
    </row>
    <row r="1135" ht="24.95" customHeight="true" spans="1:4">
      <c r="A1135" s="134"/>
      <c r="B1135" s="135"/>
      <c r="C1135" s="135"/>
      <c r="D1135" s="135"/>
    </row>
    <row r="1136" ht="24.95" customHeight="true" spans="1:4">
      <c r="A1136" s="134"/>
      <c r="B1136" s="135"/>
      <c r="C1136" s="135"/>
      <c r="D1136" s="135"/>
    </row>
    <row r="1137" ht="24.95" customHeight="true" spans="1:4">
      <c r="A1137" s="134"/>
      <c r="B1137" s="135"/>
      <c r="C1137" s="135"/>
      <c r="D1137" s="135"/>
    </row>
    <row r="1138" ht="24.95" customHeight="true" spans="1:4">
      <c r="A1138" s="134"/>
      <c r="B1138" s="135"/>
      <c r="C1138" s="135"/>
      <c r="D1138" s="135"/>
    </row>
    <row r="1139" ht="24.95" customHeight="true" spans="1:4">
      <c r="A1139" s="134"/>
      <c r="B1139" s="135"/>
      <c r="C1139" s="135"/>
      <c r="D1139" s="135"/>
    </row>
    <row r="1140" ht="24.95" customHeight="true" spans="1:4">
      <c r="A1140" s="134"/>
      <c r="B1140" s="135"/>
      <c r="C1140" s="135"/>
      <c r="D1140" s="135"/>
    </row>
    <row r="1141" ht="24.95" customHeight="true" spans="1:4">
      <c r="A1141" s="134"/>
      <c r="B1141" s="135"/>
      <c r="C1141" s="135"/>
      <c r="D1141" s="135"/>
    </row>
    <row r="1142" ht="24.95" customHeight="true" spans="1:4">
      <c r="A1142" s="134"/>
      <c r="B1142" s="135"/>
      <c r="C1142" s="135"/>
      <c r="D1142" s="135"/>
    </row>
    <row r="1143" ht="24.95" customHeight="true" spans="1:4">
      <c r="A1143" s="134"/>
      <c r="B1143" s="135"/>
      <c r="C1143" s="135"/>
      <c r="D1143" s="135"/>
    </row>
    <row r="1144" ht="24.95" customHeight="true" spans="1:4">
      <c r="A1144" s="134"/>
      <c r="B1144" s="135"/>
      <c r="C1144" s="135"/>
      <c r="D1144" s="135"/>
    </row>
    <row r="1145" ht="24.95" customHeight="true" spans="1:4">
      <c r="A1145" s="134"/>
      <c r="B1145" s="135"/>
      <c r="C1145" s="135"/>
      <c r="D1145" s="135"/>
    </row>
    <row r="1146" ht="24.95" customHeight="true" spans="1:4">
      <c r="A1146" s="134"/>
      <c r="B1146" s="135"/>
      <c r="C1146" s="135"/>
      <c r="D1146" s="135"/>
    </row>
    <row r="1147" ht="24.95" customHeight="true" spans="1:4">
      <c r="A1147" s="134"/>
      <c r="B1147" s="135"/>
      <c r="C1147" s="135"/>
      <c r="D1147" s="135"/>
    </row>
    <row r="1148" ht="24.95" customHeight="true" spans="1:4">
      <c r="A1148" s="134"/>
      <c r="B1148" s="135"/>
      <c r="C1148" s="135"/>
      <c r="D1148" s="135"/>
    </row>
    <row r="1149" ht="24.95" customHeight="true" spans="1:4">
      <c r="A1149" s="134"/>
      <c r="B1149" s="135"/>
      <c r="C1149" s="135"/>
      <c r="D1149" s="135"/>
    </row>
    <row r="1150" ht="24.95" customHeight="true" spans="1:4">
      <c r="A1150" s="134"/>
      <c r="B1150" s="135"/>
      <c r="C1150" s="135"/>
      <c r="D1150" s="135"/>
    </row>
    <row r="1151" ht="24.95" customHeight="true" spans="1:4">
      <c r="A1151" s="134"/>
      <c r="B1151" s="135"/>
      <c r="C1151" s="135"/>
      <c r="D1151" s="135"/>
    </row>
    <row r="1152" ht="24.95" customHeight="true" spans="1:4">
      <c r="A1152" s="134"/>
      <c r="B1152" s="135"/>
      <c r="C1152" s="135"/>
      <c r="D1152" s="135"/>
    </row>
    <row r="1153" ht="24.95" customHeight="true" spans="1:4">
      <c r="A1153" s="134"/>
      <c r="B1153" s="135"/>
      <c r="C1153" s="135"/>
      <c r="D1153" s="135"/>
    </row>
    <row r="1154" ht="24.95" customHeight="true" spans="1:4">
      <c r="A1154" s="134"/>
      <c r="B1154" s="135"/>
      <c r="C1154" s="135"/>
      <c r="D1154" s="135"/>
    </row>
    <row r="1155" ht="24.95" customHeight="true" spans="1:4">
      <c r="A1155" s="134"/>
      <c r="B1155" s="135"/>
      <c r="C1155" s="135"/>
      <c r="D1155" s="135"/>
    </row>
    <row r="1156" ht="24.95" customHeight="true" spans="1:4">
      <c r="A1156" s="134"/>
      <c r="B1156" s="135"/>
      <c r="C1156" s="135"/>
      <c r="D1156" s="135"/>
    </row>
    <row r="1157" ht="24.95" customHeight="true" spans="1:4">
      <c r="A1157" s="134"/>
      <c r="B1157" s="135"/>
      <c r="C1157" s="135"/>
      <c r="D1157" s="135"/>
    </row>
    <row r="1158" ht="24.95" customHeight="true" spans="1:4">
      <c r="A1158" s="134"/>
      <c r="B1158" s="135"/>
      <c r="C1158" s="135"/>
      <c r="D1158" s="135"/>
    </row>
    <row r="1159" ht="24.95" customHeight="true" spans="1:4">
      <c r="A1159" s="134"/>
      <c r="B1159" s="135"/>
      <c r="C1159" s="135"/>
      <c r="D1159" s="135"/>
    </row>
    <row r="1160" ht="24.95" customHeight="true" spans="1:4">
      <c r="A1160" s="134"/>
      <c r="B1160" s="135"/>
      <c r="C1160" s="135"/>
      <c r="D1160" s="135"/>
    </row>
    <row r="1161" ht="24.95" customHeight="true" spans="1:4">
      <c r="A1161" s="134"/>
      <c r="B1161" s="135"/>
      <c r="C1161" s="135"/>
      <c r="D1161" s="135"/>
    </row>
    <row r="1162" ht="24.95" customHeight="true" spans="1:4">
      <c r="A1162" s="134"/>
      <c r="B1162" s="135"/>
      <c r="C1162" s="135"/>
      <c r="D1162" s="135"/>
    </row>
    <row r="1163" ht="24.95" customHeight="true" spans="1:4">
      <c r="A1163" s="134"/>
      <c r="B1163" s="135"/>
      <c r="C1163" s="135"/>
      <c r="D1163" s="135"/>
    </row>
    <row r="1164" ht="24.95" customHeight="true" spans="1:4">
      <c r="A1164" s="134"/>
      <c r="B1164" s="135"/>
      <c r="C1164" s="135"/>
      <c r="D1164" s="135"/>
    </row>
    <row r="1165" ht="24.95" customHeight="true" spans="1:4">
      <c r="A1165" s="134"/>
      <c r="B1165" s="135"/>
      <c r="C1165" s="135"/>
      <c r="D1165" s="135"/>
    </row>
    <row r="1166" ht="24.95" customHeight="true" spans="1:4">
      <c r="A1166" s="134"/>
      <c r="B1166" s="135"/>
      <c r="C1166" s="135"/>
      <c r="D1166" s="135"/>
    </row>
    <row r="1167" ht="24.95" customHeight="true" spans="1:4">
      <c r="A1167" s="134"/>
      <c r="B1167" s="135"/>
      <c r="C1167" s="135"/>
      <c r="D1167" s="135"/>
    </row>
    <row r="1168" ht="24.95" customHeight="true" spans="1:4">
      <c r="A1168" s="134"/>
      <c r="B1168" s="135"/>
      <c r="C1168" s="135"/>
      <c r="D1168" s="135"/>
    </row>
    <row r="1169" ht="24.95" customHeight="true" spans="1:4">
      <c r="A1169" s="134"/>
      <c r="B1169" s="135"/>
      <c r="C1169" s="135"/>
      <c r="D1169" s="135"/>
    </row>
    <row r="1170" ht="24.95" customHeight="true" spans="1:4">
      <c r="A1170" s="134"/>
      <c r="B1170" s="135"/>
      <c r="C1170" s="135"/>
      <c r="D1170" s="135"/>
    </row>
    <row r="1171" ht="24.95" customHeight="true" spans="1:4">
      <c r="A1171" s="134"/>
      <c r="B1171" s="135"/>
      <c r="C1171" s="135"/>
      <c r="D1171" s="135"/>
    </row>
    <row r="1172" ht="24.95" customHeight="true" spans="1:4">
      <c r="A1172" s="134"/>
      <c r="B1172" s="135"/>
      <c r="C1172" s="135"/>
      <c r="D1172" s="135"/>
    </row>
    <row r="1173" ht="24.95" customHeight="true" spans="1:4">
      <c r="A1173" s="134"/>
      <c r="B1173" s="135"/>
      <c r="C1173" s="135"/>
      <c r="D1173" s="135"/>
    </row>
    <row r="1174" ht="24.95" customHeight="true" spans="1:4">
      <c r="A1174" s="134"/>
      <c r="B1174" s="135"/>
      <c r="C1174" s="135"/>
      <c r="D1174" s="135"/>
    </row>
    <row r="1175" ht="24.95" customHeight="true" spans="1:4">
      <c r="A1175" s="134"/>
      <c r="B1175" s="135"/>
      <c r="C1175" s="135"/>
      <c r="D1175" s="135"/>
    </row>
    <row r="1176" ht="24.95" customHeight="true" spans="1:4">
      <c r="A1176" s="134"/>
      <c r="B1176" s="135"/>
      <c r="C1176" s="135"/>
      <c r="D1176" s="135"/>
    </row>
    <row r="1177" ht="24.95" customHeight="true" spans="1:4">
      <c r="A1177" s="134"/>
      <c r="B1177" s="135"/>
      <c r="C1177" s="135"/>
      <c r="D1177" s="135"/>
    </row>
    <row r="1178" ht="24.95" customHeight="true" spans="1:4">
      <c r="A1178" s="134"/>
      <c r="B1178" s="135"/>
      <c r="C1178" s="135"/>
      <c r="D1178" s="135"/>
    </row>
    <row r="1179" ht="24.95" customHeight="true" spans="1:4">
      <c r="A1179" s="134"/>
      <c r="B1179" s="135"/>
      <c r="C1179" s="135"/>
      <c r="D1179" s="135"/>
    </row>
    <row r="1180" ht="24.95" customHeight="true" spans="1:4">
      <c r="A1180" s="134"/>
      <c r="B1180" s="135"/>
      <c r="C1180" s="135"/>
      <c r="D1180" s="135"/>
    </row>
    <row r="1181" ht="24.95" customHeight="true" spans="1:4">
      <c r="A1181" s="134"/>
      <c r="B1181" s="135"/>
      <c r="C1181" s="135"/>
      <c r="D1181" s="135"/>
    </row>
    <row r="1182" ht="24.95" customHeight="true" spans="1:4">
      <c r="A1182" s="134"/>
      <c r="B1182" s="135"/>
      <c r="C1182" s="135"/>
      <c r="D1182" s="135"/>
    </row>
    <row r="1183" ht="24.95" customHeight="true" spans="1:4">
      <c r="A1183" s="134"/>
      <c r="B1183" s="135"/>
      <c r="C1183" s="135"/>
      <c r="D1183" s="135"/>
    </row>
    <row r="1184" ht="24.95" customHeight="true" spans="1:4">
      <c r="A1184" s="134"/>
      <c r="B1184" s="135"/>
      <c r="C1184" s="135"/>
      <c r="D1184" s="135"/>
    </row>
    <row r="1185" ht="24.95" customHeight="true" spans="1:4">
      <c r="A1185" s="134"/>
      <c r="B1185" s="135"/>
      <c r="C1185" s="135"/>
      <c r="D1185" s="135"/>
    </row>
    <row r="1186" ht="24.95" customHeight="true" spans="1:4">
      <c r="A1186" s="134"/>
      <c r="B1186" s="135"/>
      <c r="C1186" s="135"/>
      <c r="D1186" s="135"/>
    </row>
    <row r="1187" ht="24.95" customHeight="true" spans="1:4">
      <c r="A1187" s="134"/>
      <c r="B1187" s="135"/>
      <c r="C1187" s="135"/>
      <c r="D1187" s="135"/>
    </row>
    <row r="1188" ht="24.95" customHeight="true" spans="1:4">
      <c r="A1188" s="134"/>
      <c r="B1188" s="135"/>
      <c r="C1188" s="135"/>
      <c r="D1188" s="135"/>
    </row>
    <row r="1189" ht="24.95" customHeight="true" spans="1:4">
      <c r="A1189" s="134"/>
      <c r="B1189" s="135"/>
      <c r="C1189" s="135"/>
      <c r="D1189" s="135"/>
    </row>
    <row r="1190" ht="24.95" customHeight="true" spans="1:4">
      <c r="A1190" s="134"/>
      <c r="B1190" s="135"/>
      <c r="C1190" s="135"/>
      <c r="D1190" s="135"/>
    </row>
    <row r="1191" ht="24.95" customHeight="true" spans="1:4">
      <c r="A1191" s="134"/>
      <c r="B1191" s="135"/>
      <c r="C1191" s="135"/>
      <c r="D1191" s="135"/>
    </row>
    <row r="1192" ht="24.95" customHeight="true" spans="1:4">
      <c r="A1192" s="134"/>
      <c r="B1192" s="135"/>
      <c r="C1192" s="135"/>
      <c r="D1192" s="135"/>
    </row>
    <row r="1193" ht="24.95" customHeight="true" spans="1:4">
      <c r="A1193" s="134"/>
      <c r="B1193" s="135"/>
      <c r="C1193" s="135"/>
      <c r="D1193" s="135"/>
    </row>
    <row r="1194" ht="24.95" customHeight="true" spans="1:4">
      <c r="A1194" s="134"/>
      <c r="B1194" s="135"/>
      <c r="C1194" s="135"/>
      <c r="D1194" s="135"/>
    </row>
    <row r="1195" ht="24.95" customHeight="true" spans="1:4">
      <c r="A1195" s="134"/>
      <c r="B1195" s="135"/>
      <c r="C1195" s="135"/>
      <c r="D1195" s="135"/>
    </row>
    <row r="1196" ht="24.95" customHeight="true" spans="1:4">
      <c r="A1196" s="134"/>
      <c r="B1196" s="135"/>
      <c r="C1196" s="135"/>
      <c r="D1196" s="135"/>
    </row>
    <row r="1197" ht="24.95" customHeight="true" spans="1:4">
      <c r="A1197" s="134"/>
      <c r="B1197" s="135"/>
      <c r="C1197" s="135"/>
      <c r="D1197" s="135"/>
    </row>
    <row r="1198" ht="24.95" customHeight="true" spans="1:4">
      <c r="A1198" s="134"/>
      <c r="B1198" s="135"/>
      <c r="C1198" s="135"/>
      <c r="D1198" s="135"/>
    </row>
    <row r="1199" ht="24.95" customHeight="true" spans="1:4">
      <c r="A1199" s="134"/>
      <c r="B1199" s="135"/>
      <c r="C1199" s="135"/>
      <c r="D1199" s="135"/>
    </row>
    <row r="1200" ht="24.95" customHeight="true" spans="1:4">
      <c r="A1200" s="134"/>
      <c r="B1200" s="135"/>
      <c r="C1200" s="135"/>
      <c r="D1200" s="135"/>
    </row>
    <row r="1201" ht="24.95" customHeight="true" spans="1:4">
      <c r="A1201" s="134"/>
      <c r="B1201" s="135"/>
      <c r="C1201" s="135"/>
      <c r="D1201" s="135"/>
    </row>
    <row r="1202" ht="24.95" customHeight="true" spans="1:4">
      <c r="A1202" s="134"/>
      <c r="B1202" s="135"/>
      <c r="C1202" s="135"/>
      <c r="D1202" s="135"/>
    </row>
    <row r="1203" ht="24.95" customHeight="true" spans="1:4">
      <c r="A1203" s="134"/>
      <c r="B1203" s="135"/>
      <c r="C1203" s="135"/>
      <c r="D1203" s="135"/>
    </row>
    <row r="1204" ht="24.95" customHeight="true" spans="1:4">
      <c r="A1204" s="134"/>
      <c r="B1204" s="135"/>
      <c r="C1204" s="135"/>
      <c r="D1204" s="135"/>
    </row>
    <row r="1205" ht="24.95" customHeight="true" spans="1:4">
      <c r="A1205" s="134"/>
      <c r="B1205" s="135"/>
      <c r="C1205" s="135"/>
      <c r="D1205" s="135"/>
    </row>
    <row r="1206" ht="24.95" customHeight="true" spans="1:4">
      <c r="A1206" s="134"/>
      <c r="B1206" s="135"/>
      <c r="C1206" s="135"/>
      <c r="D1206" s="135"/>
    </row>
    <row r="1207" ht="24.95" customHeight="true" spans="1:4">
      <c r="A1207" s="134"/>
      <c r="B1207" s="135"/>
      <c r="C1207" s="135"/>
      <c r="D1207" s="135"/>
    </row>
    <row r="1208" ht="24.95" customHeight="true" spans="1:4">
      <c r="A1208" s="134"/>
      <c r="B1208" s="135"/>
      <c r="C1208" s="135"/>
      <c r="D1208" s="135"/>
    </row>
    <row r="1209" ht="24.95" customHeight="true" spans="1:4">
      <c r="A1209" s="134"/>
      <c r="B1209" s="135"/>
      <c r="C1209" s="135"/>
      <c r="D1209" s="135"/>
    </row>
    <row r="1210" ht="24.95" customHeight="true" spans="1:4">
      <c r="A1210" s="134"/>
      <c r="B1210" s="135"/>
      <c r="C1210" s="135"/>
      <c r="D1210" s="135"/>
    </row>
    <row r="1211" ht="24.95" customHeight="true" spans="1:4">
      <c r="A1211" s="134"/>
      <c r="B1211" s="135"/>
      <c r="C1211" s="135"/>
      <c r="D1211" s="135"/>
    </row>
    <row r="1212" ht="24.95" customHeight="true" spans="1:4">
      <c r="A1212" s="134"/>
      <c r="B1212" s="135"/>
      <c r="C1212" s="135"/>
      <c r="D1212" s="135"/>
    </row>
    <row r="1213" ht="24.95" customHeight="true" spans="1:4">
      <c r="A1213" s="134"/>
      <c r="B1213" s="135"/>
      <c r="C1213" s="135"/>
      <c r="D1213" s="135"/>
    </row>
    <row r="1214" ht="24.95" customHeight="true" spans="1:4">
      <c r="A1214" s="134"/>
      <c r="B1214" s="135"/>
      <c r="C1214" s="135"/>
      <c r="D1214" s="135"/>
    </row>
    <row r="1215" ht="24.95" customHeight="true" spans="1:4">
      <c r="A1215" s="134"/>
      <c r="B1215" s="135"/>
      <c r="C1215" s="135"/>
      <c r="D1215" s="135"/>
    </row>
    <row r="1216" ht="24.95" customHeight="true" spans="1:4">
      <c r="A1216" s="134"/>
      <c r="B1216" s="135"/>
      <c r="C1216" s="135"/>
      <c r="D1216" s="135"/>
    </row>
    <row r="1217" ht="24.95" customHeight="true" spans="1:4">
      <c r="A1217" s="134"/>
      <c r="B1217" s="135"/>
      <c r="C1217" s="135"/>
      <c r="D1217" s="135"/>
    </row>
    <row r="1218" ht="24.95" customHeight="true" spans="1:4">
      <c r="A1218" s="134"/>
      <c r="B1218" s="135"/>
      <c r="C1218" s="135"/>
      <c r="D1218" s="135"/>
    </row>
    <row r="1219" ht="24.95" customHeight="true" spans="1:4">
      <c r="A1219" s="134"/>
      <c r="B1219" s="135"/>
      <c r="C1219" s="135"/>
      <c r="D1219" s="135"/>
    </row>
    <row r="1220" ht="24.95" customHeight="true" spans="1:4">
      <c r="A1220" s="134"/>
      <c r="B1220" s="135"/>
      <c r="C1220" s="135"/>
      <c r="D1220" s="135"/>
    </row>
    <row r="1221" ht="24.95" customHeight="true" spans="1:4">
      <c r="A1221" s="134"/>
      <c r="B1221" s="135"/>
      <c r="C1221" s="135"/>
      <c r="D1221" s="135"/>
    </row>
    <row r="1222" ht="24.95" customHeight="true" spans="1:4">
      <c r="A1222" s="134"/>
      <c r="B1222" s="135"/>
      <c r="C1222" s="135"/>
      <c r="D1222" s="135"/>
    </row>
    <row r="1223" ht="24.95" customHeight="true" spans="1:4">
      <c r="A1223" s="134"/>
      <c r="B1223" s="135"/>
      <c r="C1223" s="135"/>
      <c r="D1223" s="135"/>
    </row>
    <row r="1224" ht="24.95" customHeight="true" spans="1:4">
      <c r="A1224" s="134"/>
      <c r="B1224" s="135"/>
      <c r="C1224" s="135"/>
      <c r="D1224" s="135"/>
    </row>
    <row r="1225" ht="24.95" customHeight="true" spans="1:4">
      <c r="A1225" s="134"/>
      <c r="B1225" s="135"/>
      <c r="C1225" s="135"/>
      <c r="D1225" s="135"/>
    </row>
    <row r="1226" ht="24.95" customHeight="true" spans="1:4">
      <c r="A1226" s="134"/>
      <c r="B1226" s="135"/>
      <c r="C1226" s="135"/>
      <c r="D1226" s="135"/>
    </row>
    <row r="1227" ht="24.95" customHeight="true" spans="1:4">
      <c r="A1227" s="134"/>
      <c r="B1227" s="135"/>
      <c r="C1227" s="135"/>
      <c r="D1227" s="135"/>
    </row>
    <row r="1228" ht="24.95" customHeight="true" spans="1:4">
      <c r="A1228" s="134"/>
      <c r="B1228" s="135"/>
      <c r="C1228" s="135"/>
      <c r="D1228" s="135"/>
    </row>
    <row r="1229" ht="24.95" customHeight="true" spans="1:4">
      <c r="A1229" s="134"/>
      <c r="B1229" s="135"/>
      <c r="C1229" s="135"/>
      <c r="D1229" s="135"/>
    </row>
    <row r="1230" ht="24.95" customHeight="true" spans="1:4">
      <c r="A1230" s="134"/>
      <c r="B1230" s="135"/>
      <c r="C1230" s="135"/>
      <c r="D1230" s="135"/>
    </row>
    <row r="1231" ht="24.95" customHeight="true" spans="1:4">
      <c r="A1231" s="134"/>
      <c r="B1231" s="135"/>
      <c r="C1231" s="135"/>
      <c r="D1231" s="135"/>
    </row>
    <row r="1232" ht="24.95" customHeight="true" spans="1:4">
      <c r="A1232" s="134"/>
      <c r="B1232" s="135"/>
      <c r="C1232" s="135"/>
      <c r="D1232" s="135"/>
    </row>
    <row r="1233" ht="24.95" customHeight="true" spans="1:4">
      <c r="A1233" s="134"/>
      <c r="B1233" s="135"/>
      <c r="C1233" s="135"/>
      <c r="D1233" s="135"/>
    </row>
    <row r="1234" ht="24.95" customHeight="true" spans="1:4">
      <c r="A1234" s="134"/>
      <c r="B1234" s="135"/>
      <c r="C1234" s="135"/>
      <c r="D1234" s="135"/>
    </row>
    <row r="1235" ht="24.95" customHeight="true" spans="1:4">
      <c r="A1235" s="134"/>
      <c r="B1235" s="135"/>
      <c r="C1235" s="135"/>
      <c r="D1235" s="135"/>
    </row>
    <row r="1236" ht="24.95" customHeight="true" spans="1:4">
      <c r="A1236" s="134"/>
      <c r="B1236" s="135"/>
      <c r="C1236" s="135"/>
      <c r="D1236" s="135"/>
    </row>
    <row r="1237" ht="24.95" customHeight="true" spans="1:4">
      <c r="A1237" s="134"/>
      <c r="B1237" s="135"/>
      <c r="C1237" s="135"/>
      <c r="D1237" s="135"/>
    </row>
    <row r="1238" ht="24.95" customHeight="true" spans="1:4">
      <c r="A1238" s="134"/>
      <c r="B1238" s="135"/>
      <c r="C1238" s="135"/>
      <c r="D1238" s="135"/>
    </row>
    <row r="1239" ht="24.95" customHeight="true" spans="1:4">
      <c r="A1239" s="134"/>
      <c r="B1239" s="135"/>
      <c r="C1239" s="135"/>
      <c r="D1239" s="135"/>
    </row>
    <row r="1240" ht="24.95" customHeight="true" spans="1:4">
      <c r="A1240" s="134"/>
      <c r="B1240" s="135"/>
      <c r="C1240" s="135"/>
      <c r="D1240" s="135"/>
    </row>
    <row r="1241" ht="24.95" customHeight="true" spans="1:4">
      <c r="A1241" s="134"/>
      <c r="B1241" s="135"/>
      <c r="C1241" s="135"/>
      <c r="D1241" s="135"/>
    </row>
    <row r="1242" ht="24.95" customHeight="true" spans="1:4">
      <c r="A1242" s="134"/>
      <c r="B1242" s="135"/>
      <c r="C1242" s="135"/>
      <c r="D1242" s="135"/>
    </row>
    <row r="1243" ht="24.95" customHeight="true" spans="1:4">
      <c r="A1243" s="134"/>
      <c r="B1243" s="135"/>
      <c r="C1243" s="135"/>
      <c r="D1243" s="135"/>
    </row>
    <row r="1244" ht="24.95" customHeight="true" spans="1:4">
      <c r="A1244" s="134"/>
      <c r="B1244" s="135"/>
      <c r="C1244" s="135"/>
      <c r="D1244" s="135"/>
    </row>
    <row r="1245" ht="24.95" customHeight="true" spans="1:4">
      <c r="A1245" s="134"/>
      <c r="B1245" s="135"/>
      <c r="C1245" s="135"/>
      <c r="D1245" s="135"/>
    </row>
    <row r="1246" ht="24.95" customHeight="true" spans="1:4">
      <c r="A1246" s="134"/>
      <c r="B1246" s="135"/>
      <c r="C1246" s="135"/>
      <c r="D1246" s="135"/>
    </row>
    <row r="1247" ht="24.95" customHeight="true" spans="1:4">
      <c r="A1247" s="134"/>
      <c r="B1247" s="135"/>
      <c r="C1247" s="135"/>
      <c r="D1247" s="135"/>
    </row>
    <row r="1248" ht="24.95" customHeight="true" spans="1:4">
      <c r="A1248" s="134"/>
      <c r="B1248" s="135"/>
      <c r="C1248" s="135"/>
      <c r="D1248" s="135"/>
    </row>
    <row r="1249" ht="24.95" customHeight="true" spans="1:4">
      <c r="A1249" s="134"/>
      <c r="B1249" s="135"/>
      <c r="C1249" s="135"/>
      <c r="D1249" s="135"/>
    </row>
    <row r="1250" ht="24.95" customHeight="true" spans="1:4">
      <c r="A1250" s="134"/>
      <c r="B1250" s="135"/>
      <c r="C1250" s="135"/>
      <c r="D1250" s="135"/>
    </row>
    <row r="1251" ht="24.95" customHeight="true" spans="1:4">
      <c r="A1251" s="134"/>
      <c r="B1251" s="135"/>
      <c r="C1251" s="135"/>
      <c r="D1251" s="135"/>
    </row>
    <row r="1252" ht="24.95" customHeight="true" spans="1:4">
      <c r="A1252" s="134"/>
      <c r="B1252" s="135"/>
      <c r="C1252" s="135"/>
      <c r="D1252" s="135"/>
    </row>
    <row r="1253" ht="24.95" customHeight="true" spans="1:4">
      <c r="A1253" s="134"/>
      <c r="B1253" s="135"/>
      <c r="C1253" s="135"/>
      <c r="D1253" s="135"/>
    </row>
    <row r="1254" ht="24.95" customHeight="true" spans="1:4">
      <c r="A1254" s="134"/>
      <c r="B1254" s="135"/>
      <c r="C1254" s="135"/>
      <c r="D1254" s="135"/>
    </row>
    <row r="1255" ht="24.95" customHeight="true" spans="1:4">
      <c r="A1255" s="134"/>
      <c r="B1255" s="135"/>
      <c r="C1255" s="135"/>
      <c r="D1255" s="135"/>
    </row>
    <row r="1256" ht="24.95" customHeight="true" spans="1:4">
      <c r="A1256" s="134"/>
      <c r="B1256" s="135"/>
      <c r="C1256" s="135"/>
      <c r="D1256" s="135"/>
    </row>
    <row r="1257" ht="24.95" customHeight="true" spans="1:4">
      <c r="A1257" s="134"/>
      <c r="B1257" s="135"/>
      <c r="C1257" s="135"/>
      <c r="D1257" s="135"/>
    </row>
    <row r="1258" ht="24.95" customHeight="true" spans="1:4">
      <c r="A1258" s="134"/>
      <c r="B1258" s="135"/>
      <c r="C1258" s="135"/>
      <c r="D1258" s="135"/>
    </row>
    <row r="1259" ht="24.95" customHeight="true" spans="1:4">
      <c r="A1259" s="134"/>
      <c r="B1259" s="135"/>
      <c r="C1259" s="135"/>
      <c r="D1259" s="135"/>
    </row>
    <row r="1260" ht="24.95" customHeight="true" spans="1:4">
      <c r="A1260" s="134"/>
      <c r="B1260" s="135"/>
      <c r="C1260" s="135"/>
      <c r="D1260" s="135"/>
    </row>
    <row r="1261" ht="24.95" customHeight="true" spans="1:4">
      <c r="A1261" s="134"/>
      <c r="B1261" s="135"/>
      <c r="C1261" s="135"/>
      <c r="D1261" s="135"/>
    </row>
    <row r="1262" ht="24.95" customHeight="true" spans="1:4">
      <c r="A1262" s="134"/>
      <c r="B1262" s="135"/>
      <c r="C1262" s="135"/>
      <c r="D1262" s="135"/>
    </row>
    <row r="1263" ht="24.95" customHeight="true" spans="1:4">
      <c r="A1263" s="134"/>
      <c r="B1263" s="135"/>
      <c r="C1263" s="135"/>
      <c r="D1263" s="135"/>
    </row>
    <row r="1264" ht="24.95" customHeight="true" spans="1:4">
      <c r="A1264" s="134"/>
      <c r="B1264" s="135"/>
      <c r="C1264" s="135"/>
      <c r="D1264" s="135"/>
    </row>
    <row r="1265" ht="24.95" customHeight="true" spans="1:4">
      <c r="A1265" s="134"/>
      <c r="B1265" s="135"/>
      <c r="C1265" s="135"/>
      <c r="D1265" s="135"/>
    </row>
    <row r="1266" ht="24.95" customHeight="true" spans="1:4">
      <c r="A1266" s="134"/>
      <c r="B1266" s="135"/>
      <c r="C1266" s="135"/>
      <c r="D1266" s="135"/>
    </row>
    <row r="1267" ht="24.95" customHeight="true" spans="1:4">
      <c r="A1267" s="134"/>
      <c r="B1267" s="135"/>
      <c r="C1267" s="135"/>
      <c r="D1267" s="135"/>
    </row>
    <row r="1268" ht="24.95" customHeight="true" spans="1:4">
      <c r="A1268" s="134"/>
      <c r="B1268" s="135"/>
      <c r="C1268" s="135"/>
      <c r="D1268" s="135"/>
    </row>
    <row r="1269" ht="24.95" customHeight="true" spans="1:4">
      <c r="A1269" s="134"/>
      <c r="B1269" s="135"/>
      <c r="C1269" s="135"/>
      <c r="D1269" s="135"/>
    </row>
    <row r="1270" ht="24.95" customHeight="true" spans="1:4">
      <c r="A1270" s="134"/>
      <c r="B1270" s="135"/>
      <c r="C1270" s="135"/>
      <c r="D1270" s="135"/>
    </row>
    <row r="1271" ht="24.95" customHeight="true" spans="1:4">
      <c r="A1271" s="134"/>
      <c r="B1271" s="135"/>
      <c r="C1271" s="135"/>
      <c r="D1271" s="135"/>
    </row>
    <row r="1272" ht="24.95" customHeight="true" spans="1:4">
      <c r="A1272" s="134"/>
      <c r="B1272" s="135"/>
      <c r="C1272" s="135"/>
      <c r="D1272" s="135"/>
    </row>
    <row r="1273" ht="24.95" customHeight="true" spans="1:4">
      <c r="A1273" s="134"/>
      <c r="B1273" s="135"/>
      <c r="C1273" s="135"/>
      <c r="D1273" s="135"/>
    </row>
    <row r="1274" ht="24.95" customHeight="true" spans="1:4">
      <c r="A1274" s="134"/>
      <c r="B1274" s="135"/>
      <c r="C1274" s="135"/>
      <c r="D1274" s="135"/>
    </row>
    <row r="1275" ht="24.95" customHeight="true" spans="1:4">
      <c r="A1275" s="134"/>
      <c r="B1275" s="135"/>
      <c r="C1275" s="135"/>
      <c r="D1275" s="135"/>
    </row>
    <row r="1276" ht="24.95" customHeight="true" spans="1:4">
      <c r="A1276" s="134"/>
      <c r="B1276" s="135"/>
      <c r="C1276" s="135"/>
      <c r="D1276" s="135"/>
    </row>
    <row r="1277" ht="24.95" customHeight="true" spans="1:4">
      <c r="A1277" s="134"/>
      <c r="B1277" s="135"/>
      <c r="C1277" s="135"/>
      <c r="D1277" s="135"/>
    </row>
    <row r="1278" ht="24.95" customHeight="true" spans="1:4">
      <c r="A1278" s="134"/>
      <c r="B1278" s="135"/>
      <c r="C1278" s="135"/>
      <c r="D1278" s="135"/>
    </row>
    <row r="1279" ht="24.95" customHeight="true" spans="1:4">
      <c r="A1279" s="134"/>
      <c r="B1279" s="135"/>
      <c r="C1279" s="135"/>
      <c r="D1279" s="135"/>
    </row>
    <row r="1280" ht="24.95" customHeight="true" spans="1:4">
      <c r="A1280" s="134"/>
      <c r="B1280" s="135"/>
      <c r="C1280" s="135"/>
      <c r="D1280" s="135"/>
    </row>
    <row r="1281" ht="24.95" customHeight="true" spans="1:4">
      <c r="A1281" s="134"/>
      <c r="B1281" s="135"/>
      <c r="C1281" s="135"/>
      <c r="D1281" s="135"/>
    </row>
    <row r="1282" ht="24.95" customHeight="true" spans="1:4">
      <c r="A1282" s="134"/>
      <c r="B1282" s="135"/>
      <c r="C1282" s="135"/>
      <c r="D1282" s="135"/>
    </row>
    <row r="1283" ht="24.95" customHeight="true" spans="1:4">
      <c r="A1283" s="134"/>
      <c r="B1283" s="135"/>
      <c r="C1283" s="135"/>
      <c r="D1283" s="135"/>
    </row>
    <row r="1284" ht="24.95" customHeight="true" spans="1:4">
      <c r="A1284" s="134"/>
      <c r="B1284" s="135"/>
      <c r="C1284" s="135"/>
      <c r="D1284" s="135"/>
    </row>
    <row r="1285" ht="24.95" customHeight="true" spans="1:4">
      <c r="A1285" s="134"/>
      <c r="B1285" s="135"/>
      <c r="C1285" s="135"/>
      <c r="D1285" s="135"/>
    </row>
    <row r="1286" ht="24.95" customHeight="true" spans="1:4">
      <c r="A1286" s="134"/>
      <c r="B1286" s="135"/>
      <c r="C1286" s="135"/>
      <c r="D1286" s="135"/>
    </row>
    <row r="1287" ht="24.95" customHeight="true" spans="1:4">
      <c r="A1287" s="134"/>
      <c r="B1287" s="135"/>
      <c r="C1287" s="135"/>
      <c r="D1287" s="135"/>
    </row>
    <row r="1288" ht="24.95" customHeight="true" spans="1:4">
      <c r="A1288" s="134"/>
      <c r="B1288" s="135"/>
      <c r="C1288" s="135"/>
      <c r="D1288" s="135"/>
    </row>
    <row r="1289" ht="24.95" customHeight="true" spans="1:4">
      <c r="A1289" s="134"/>
      <c r="B1289" s="135"/>
      <c r="C1289" s="135"/>
      <c r="D1289" s="135"/>
    </row>
    <row r="1290" ht="24.95" customHeight="true" spans="1:4">
      <c r="A1290" s="134"/>
      <c r="B1290" s="135"/>
      <c r="C1290" s="135"/>
      <c r="D1290" s="135"/>
    </row>
    <row r="1291" ht="24.95" customHeight="true" spans="1:4">
      <c r="A1291" s="134"/>
      <c r="B1291" s="135"/>
      <c r="C1291" s="135"/>
      <c r="D1291" s="135"/>
    </row>
    <row r="1292" ht="24.95" customHeight="true" spans="1:4">
      <c r="A1292" s="134"/>
      <c r="B1292" s="135"/>
      <c r="C1292" s="135"/>
      <c r="D1292" s="135"/>
    </row>
    <row r="1293" ht="24.95" customHeight="true" spans="1:4">
      <c r="A1293" s="134"/>
      <c r="B1293" s="135"/>
      <c r="C1293" s="135"/>
      <c r="D1293" s="135"/>
    </row>
    <row r="1294" ht="24.95" customHeight="true" spans="1:4">
      <c r="A1294" s="134"/>
      <c r="B1294" s="135"/>
      <c r="C1294" s="135"/>
      <c r="D1294" s="135"/>
    </row>
    <row r="1295" ht="24.95" customHeight="true" spans="1:4">
      <c r="A1295" s="134"/>
      <c r="B1295" s="135"/>
      <c r="C1295" s="135"/>
      <c r="D1295" s="135"/>
    </row>
    <row r="1296" ht="24.95" customHeight="true" spans="1:4">
      <c r="A1296" s="134"/>
      <c r="B1296" s="135"/>
      <c r="C1296" s="135"/>
      <c r="D1296" s="135"/>
    </row>
    <row r="1297" ht="24.95" customHeight="true" spans="1:4">
      <c r="A1297" s="134"/>
      <c r="B1297" s="135"/>
      <c r="C1297" s="135"/>
      <c r="D1297" s="135"/>
    </row>
    <row r="1298" ht="24.95" customHeight="true" spans="1:4">
      <c r="A1298" s="134"/>
      <c r="B1298" s="135"/>
      <c r="C1298" s="135"/>
      <c r="D1298" s="135"/>
    </row>
    <row r="1299" ht="24.95" customHeight="true" spans="1:4">
      <c r="A1299" s="134"/>
      <c r="B1299" s="135"/>
      <c r="C1299" s="135"/>
      <c r="D1299" s="135"/>
    </row>
    <row r="1300" ht="24.95" customHeight="true" spans="1:4">
      <c r="A1300" s="134"/>
      <c r="B1300" s="135"/>
      <c r="C1300" s="135"/>
      <c r="D1300" s="135"/>
    </row>
    <row r="1301" ht="24.95" customHeight="true" spans="1:4">
      <c r="A1301" s="134"/>
      <c r="B1301" s="135"/>
      <c r="C1301" s="135"/>
      <c r="D1301" s="135"/>
    </row>
    <row r="1302" ht="24.95" customHeight="true" spans="1:4">
      <c r="A1302" s="134"/>
      <c r="B1302" s="135"/>
      <c r="C1302" s="135"/>
      <c r="D1302" s="135"/>
    </row>
    <row r="1303" ht="24.95" customHeight="true" spans="1:4">
      <c r="A1303" s="134"/>
      <c r="B1303" s="135"/>
      <c r="C1303" s="135"/>
      <c r="D1303" s="135"/>
    </row>
    <row r="1304" ht="24.95" customHeight="true" spans="1:4">
      <c r="A1304" s="134"/>
      <c r="B1304" s="135"/>
      <c r="C1304" s="135"/>
      <c r="D1304" s="135"/>
    </row>
    <row r="1305" ht="24.95" customHeight="true" spans="1:4">
      <c r="A1305" s="134"/>
      <c r="B1305" s="135"/>
      <c r="C1305" s="135"/>
      <c r="D1305" s="135"/>
    </row>
    <row r="1306" ht="24.95" customHeight="true" spans="1:4">
      <c r="A1306" s="134"/>
      <c r="B1306" s="135"/>
      <c r="C1306" s="135"/>
      <c r="D1306" s="135"/>
    </row>
    <row r="1307" ht="24.95" customHeight="true" spans="1:4">
      <c r="A1307" s="134"/>
      <c r="B1307" s="135"/>
      <c r="C1307" s="135"/>
      <c r="D1307" s="135"/>
    </row>
    <row r="1308" ht="24.95" customHeight="true" spans="1:4">
      <c r="A1308" s="134"/>
      <c r="B1308" s="135"/>
      <c r="C1308" s="135"/>
      <c r="D1308" s="135"/>
    </row>
    <row r="1309" ht="24.95" customHeight="true" spans="1:4">
      <c r="A1309" s="134"/>
      <c r="B1309" s="135"/>
      <c r="C1309" s="135"/>
      <c r="D1309" s="135"/>
    </row>
    <row r="1310" ht="24.95" customHeight="true" spans="1:4">
      <c r="A1310" s="134"/>
      <c r="B1310" s="135"/>
      <c r="C1310" s="135"/>
      <c r="D1310" s="135"/>
    </row>
    <row r="1311" ht="24.95" customHeight="true" spans="1:4">
      <c r="A1311" s="134"/>
      <c r="B1311" s="135"/>
      <c r="C1311" s="135"/>
      <c r="D1311" s="135"/>
    </row>
    <row r="1312" ht="24.95" customHeight="true" spans="1:4">
      <c r="A1312" s="134"/>
      <c r="B1312" s="135"/>
      <c r="C1312" s="135"/>
      <c r="D1312" s="135"/>
    </row>
    <row r="1313" ht="24.95" customHeight="true" spans="1:4">
      <c r="A1313" s="134"/>
      <c r="B1313" s="135"/>
      <c r="C1313" s="135"/>
      <c r="D1313" s="135"/>
    </row>
    <row r="1314" ht="24.95" customHeight="true" spans="1:4">
      <c r="A1314" s="134"/>
      <c r="B1314" s="135"/>
      <c r="C1314" s="135"/>
      <c r="D1314" s="135"/>
    </row>
    <row r="1315" ht="24.95" customHeight="true" spans="1:4">
      <c r="A1315" s="134"/>
      <c r="B1315" s="135"/>
      <c r="C1315" s="135"/>
      <c r="D1315" s="135"/>
    </row>
    <row r="1316" ht="24.95" customHeight="true" spans="1:4">
      <c r="A1316" s="134"/>
      <c r="B1316" s="135"/>
      <c r="C1316" s="135"/>
      <c r="D1316" s="135"/>
    </row>
    <row r="1317" ht="24.95" customHeight="true" spans="1:4">
      <c r="A1317" s="134"/>
      <c r="B1317" s="135"/>
      <c r="C1317" s="135"/>
      <c r="D1317" s="135"/>
    </row>
    <row r="1318" ht="24.95" customHeight="true" spans="1:4">
      <c r="A1318" s="134"/>
      <c r="B1318" s="135"/>
      <c r="C1318" s="135"/>
      <c r="D1318" s="135"/>
    </row>
    <row r="1319" ht="24.95" customHeight="true" spans="1:4">
      <c r="A1319" s="134"/>
      <c r="B1319" s="135"/>
      <c r="C1319" s="135"/>
      <c r="D1319" s="135"/>
    </row>
    <row r="1320" ht="24.95" customHeight="true" spans="1:4">
      <c r="A1320" s="134"/>
      <c r="B1320" s="135"/>
      <c r="C1320" s="135"/>
      <c r="D1320" s="135"/>
    </row>
    <row r="1321" ht="24.95" customHeight="true" spans="1:4">
      <c r="A1321" s="134"/>
      <c r="B1321" s="135"/>
      <c r="C1321" s="135"/>
      <c r="D1321" s="135"/>
    </row>
    <row r="1322" ht="24.95" customHeight="true" spans="1:4">
      <c r="A1322" s="134"/>
      <c r="B1322" s="135"/>
      <c r="C1322" s="135"/>
      <c r="D1322" s="135"/>
    </row>
    <row r="1323" ht="24.95" customHeight="true" spans="1:4">
      <c r="A1323" s="134"/>
      <c r="B1323" s="135"/>
      <c r="C1323" s="135"/>
      <c r="D1323" s="135"/>
    </row>
    <row r="1324" ht="24.95" customHeight="true" spans="1:4">
      <c r="A1324" s="134"/>
      <c r="B1324" s="135"/>
      <c r="C1324" s="135"/>
      <c r="D1324" s="135"/>
    </row>
    <row r="1325" ht="24.95" customHeight="true" spans="1:4">
      <c r="A1325" s="134"/>
      <c r="B1325" s="135"/>
      <c r="C1325" s="135"/>
      <c r="D1325" s="135"/>
    </row>
    <row r="1326" ht="24.95" customHeight="true" spans="1:4">
      <c r="A1326" s="134"/>
      <c r="B1326" s="135"/>
      <c r="C1326" s="135"/>
      <c r="D1326" s="135"/>
    </row>
    <row r="1327" ht="24.95" customHeight="true" spans="1:4">
      <c r="A1327" s="134"/>
      <c r="B1327" s="135"/>
      <c r="C1327" s="135"/>
      <c r="D1327" s="135"/>
    </row>
    <row r="1328" ht="24.95" customHeight="true" spans="1:4">
      <c r="A1328" s="134"/>
      <c r="B1328" s="135"/>
      <c r="C1328" s="135"/>
      <c r="D1328" s="135"/>
    </row>
    <row r="1329" ht="24.95" customHeight="true" spans="1:4">
      <c r="A1329" s="134"/>
      <c r="B1329" s="135"/>
      <c r="C1329" s="135"/>
      <c r="D1329" s="135"/>
    </row>
    <row r="1330" ht="24.95" customHeight="true" spans="1:4">
      <c r="A1330" s="134"/>
      <c r="B1330" s="135"/>
      <c r="C1330" s="135"/>
      <c r="D1330" s="135"/>
    </row>
    <row r="1331" ht="24.95" customHeight="true" spans="1:4">
      <c r="A1331" s="134"/>
      <c r="B1331" s="135"/>
      <c r="C1331" s="135"/>
      <c r="D1331" s="135"/>
    </row>
    <row r="1332" ht="24.95" customHeight="true" spans="1:4">
      <c r="A1332" s="134"/>
      <c r="B1332" s="135"/>
      <c r="C1332" s="135"/>
      <c r="D1332" s="135"/>
    </row>
    <row r="1333" ht="24.95" customHeight="true" spans="1:4">
      <c r="A1333" s="134"/>
      <c r="B1333" s="135"/>
      <c r="C1333" s="135"/>
      <c r="D1333" s="135"/>
    </row>
    <row r="1334" ht="24.95" customHeight="true" spans="1:4">
      <c r="A1334" s="134"/>
      <c r="B1334" s="135"/>
      <c r="C1334" s="135"/>
      <c r="D1334" s="135"/>
    </row>
    <row r="1335" ht="24.95" customHeight="true" spans="1:4">
      <c r="A1335" s="134"/>
      <c r="B1335" s="135"/>
      <c r="C1335" s="135"/>
      <c r="D1335" s="135"/>
    </row>
    <row r="1336" ht="24.95" customHeight="true" spans="1:4">
      <c r="A1336" s="134"/>
      <c r="B1336" s="135"/>
      <c r="C1336" s="135"/>
      <c r="D1336" s="135"/>
    </row>
    <row r="1337" ht="24.95" customHeight="true" spans="1:4">
      <c r="A1337" s="134"/>
      <c r="B1337" s="135"/>
      <c r="C1337" s="135"/>
      <c r="D1337" s="135"/>
    </row>
    <row r="1338" ht="24.95" customHeight="true" spans="1:4">
      <c r="A1338" s="134"/>
      <c r="B1338" s="135"/>
      <c r="C1338" s="135"/>
      <c r="D1338" s="135"/>
    </row>
    <row r="1339" ht="24.95" customHeight="true" spans="1:4">
      <c r="A1339" s="134"/>
      <c r="B1339" s="135"/>
      <c r="C1339" s="135"/>
      <c r="D1339" s="135"/>
    </row>
    <row r="1340" ht="24.95" customHeight="true" spans="1:4">
      <c r="A1340" s="134"/>
      <c r="B1340" s="135"/>
      <c r="C1340" s="135"/>
      <c r="D1340" s="135"/>
    </row>
    <row r="1341" ht="24.95" customHeight="true" spans="1:4">
      <c r="A1341" s="134"/>
      <c r="B1341" s="135"/>
      <c r="C1341" s="135"/>
      <c r="D1341" s="135"/>
    </row>
    <row r="1342" ht="24.95" customHeight="true" spans="1:4">
      <c r="A1342" s="134"/>
      <c r="B1342" s="135"/>
      <c r="C1342" s="135"/>
      <c r="D1342" s="135"/>
    </row>
    <row r="1343" ht="24.95" customHeight="true" spans="1:4">
      <c r="A1343" s="134"/>
      <c r="B1343" s="135"/>
      <c r="C1343" s="135"/>
      <c r="D1343" s="135"/>
    </row>
    <row r="1344" ht="24.95" customHeight="true" spans="1:4">
      <c r="A1344" s="134"/>
      <c r="B1344" s="135"/>
      <c r="C1344" s="135"/>
      <c r="D1344" s="135"/>
    </row>
    <row r="1345" ht="24.95" customHeight="true" spans="1:4">
      <c r="A1345" s="134"/>
      <c r="B1345" s="135"/>
      <c r="C1345" s="135"/>
      <c r="D1345" s="135"/>
    </row>
    <row r="1346" ht="24.95" customHeight="true" spans="1:4">
      <c r="A1346" s="134"/>
      <c r="B1346" s="135"/>
      <c r="C1346" s="135"/>
      <c r="D1346" s="135"/>
    </row>
    <row r="1347" ht="24.95" customHeight="true" spans="1:4">
      <c r="A1347" s="134"/>
      <c r="B1347" s="135"/>
      <c r="C1347" s="135"/>
      <c r="D1347" s="135"/>
    </row>
    <row r="1348" ht="24.95" customHeight="true" spans="1:4">
      <c r="A1348" s="134"/>
      <c r="B1348" s="135"/>
      <c r="C1348" s="135"/>
      <c r="D1348" s="135"/>
    </row>
    <row r="1349" ht="24.95" customHeight="true" spans="1:4">
      <c r="A1349" s="134"/>
      <c r="B1349" s="135"/>
      <c r="C1349" s="135"/>
      <c r="D1349" s="135"/>
    </row>
  </sheetData>
  <mergeCells count="2">
    <mergeCell ref="A1:D1"/>
    <mergeCell ref="A2:D2"/>
  </mergeCells>
  <printOptions horizontalCentered="true"/>
  <pageMargins left="0.708333333333333" right="0.708333333333333" top="0.747916666666667" bottom="0.747916666666667" header="0.314583333333333" footer="0.314583333333333"/>
  <pageSetup paperSize="9" scale="87" firstPageNumber="96" fitToHeight="0" orientation="portrait" useFirstPageNumber="tru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38</vt:i4>
      </vt:variant>
    </vt:vector>
  </HeadingPairs>
  <TitlesOfParts>
    <vt:vector size="38" baseType="lpstr">
      <vt:lpstr>34.全市一般公共预算收入执行表</vt:lpstr>
      <vt:lpstr>35.全市一般公共预算支出执行表</vt:lpstr>
      <vt:lpstr>36.全市一般公用预算收支执行平衡表</vt:lpstr>
      <vt:lpstr>37.全市一般公共预算经济分类科目支出执行表</vt:lpstr>
      <vt:lpstr>38.市本级一般公共预算收入执行表</vt:lpstr>
      <vt:lpstr>39.2021年攀枝花市本级一般公共预算收入执行情况的说明</vt:lpstr>
      <vt:lpstr>40.市本级一般公共预算支出执行表</vt:lpstr>
      <vt:lpstr>40.2021年攀枝花市本级一般公共预算支出执行情况</vt:lpstr>
      <vt:lpstr>42.市本级一般公用预算收支平衡表</vt:lpstr>
      <vt:lpstr>43.市本级一般公共预算经济分类科目执行表</vt:lpstr>
      <vt:lpstr>44.市本级一般公共预算经济分类科目基本支出</vt:lpstr>
      <vt:lpstr>45.省对市税返和转移支付补助执行表</vt:lpstr>
      <vt:lpstr>46.市对区税返和转移支付补助决算数</vt:lpstr>
      <vt:lpstr>47.全市政府性基金收入执行表</vt:lpstr>
      <vt:lpstr>48.全市政府性基金支出执行表</vt:lpstr>
      <vt:lpstr>49.全市政府性基金收支预算平衡表</vt:lpstr>
      <vt:lpstr>50.市本级政府性基金收入执行表</vt:lpstr>
      <vt:lpstr>51.市本级政府性基金支出执行表</vt:lpstr>
      <vt:lpstr>52.市本级政府性基金收支平衡表</vt:lpstr>
      <vt:lpstr>53.省对市政府性基金转移支付补助执行表</vt:lpstr>
      <vt:lpstr>54.市对区政府性基金转移支付补助执行表</vt:lpstr>
      <vt:lpstr>55.全市国有资本收入</vt:lpstr>
      <vt:lpstr>56.全市国有资本支出</vt:lpstr>
      <vt:lpstr>57.全市国有资本经营预算收支平衡表</vt:lpstr>
      <vt:lpstr>58.市本级国有资本收入</vt:lpstr>
      <vt:lpstr>59.市本级国有资本支出</vt:lpstr>
      <vt:lpstr>60.市本级国有资本经营预算收支平衡表</vt:lpstr>
      <vt:lpstr>61.社会保险基金收入执行表</vt:lpstr>
      <vt:lpstr>62.社会保险基金支出执行表</vt:lpstr>
      <vt:lpstr>63.全市及市本级社会保险基金收支平衡表</vt:lpstr>
      <vt:lpstr>64.2021年攀枝花市地方政府一般债务余额情况表</vt:lpstr>
      <vt:lpstr>65.2021年攀枝花市地方政府一般债务分地区情况表</vt:lpstr>
      <vt:lpstr>66.2021年攀枝花市地方政府专项债务余额情况表</vt:lpstr>
      <vt:lpstr>67.2021年攀枝花市地方政府专项债务分地区情况表</vt:lpstr>
      <vt:lpstr>68.2021年攀枝花市地方政府性债务余额情况汇总表</vt:lpstr>
      <vt:lpstr>69.2021年攀枝花市市本级地方政府性债务余额情况汇总表</vt:lpstr>
      <vt:lpstr>70.2021年攀枝花市地方政府债务分地区情况表</vt:lpstr>
      <vt:lpstr>71.2021年攀枝花市政府债务变动情况表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2006-09-22T00:00:00Z</dcterms:created>
  <cp:lastPrinted>2022-01-06T00:07:00Z</cp:lastPrinted>
  <dcterms:modified xsi:type="dcterms:W3CDTF">2023-05-10T15:48:26Z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ies>
</file>