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1"/>
  </bookViews>
  <sheets>
    <sheet name="财政收支执行表" sheetId="1" r:id="rId1"/>
    <sheet name="社保基金收支合计" sheetId="2" r:id="rId2"/>
    <sheet name="分级公共预算收支" sheetId="3" r:id="rId3"/>
  </sheets>
  <definedNames>
    <definedName name="_xlnm.Print_Area" localSheetId="0">'财政收支执行表'!$A$1:$O$35</definedName>
    <definedName name="_xlnm.Print_Area" localSheetId="2">'分级公共预算收支'!$A$1:$O$13</definedName>
    <definedName name="_xlnm.Print_Area" localSheetId="1">'社保基金收支合计'!$A$1:$H$19</definedName>
  </definedNames>
  <calcPr fullCalcOnLoad="1"/>
</workbook>
</file>

<file path=xl/sharedStrings.xml><?xml version="1.0" encoding="utf-8"?>
<sst xmlns="http://schemas.openxmlformats.org/spreadsheetml/2006/main" count="105" uniqueCount="70">
  <si>
    <t xml:space="preserve">     攀枝花市2021年4月财政收支执行表</t>
  </si>
  <si>
    <t>单位:万元</t>
  </si>
  <si>
    <t>项目</t>
  </si>
  <si>
    <t>全市情况</t>
  </si>
  <si>
    <t>市本级情况</t>
  </si>
  <si>
    <t>年度预算</t>
  </si>
  <si>
    <t>本月执行</t>
  </si>
  <si>
    <t>本年累计</t>
  </si>
  <si>
    <t>累计占预算</t>
  </si>
  <si>
    <t>上年同期数</t>
  </si>
  <si>
    <t>累计比上年数</t>
  </si>
  <si>
    <t>±额</t>
  </si>
  <si>
    <t>±%</t>
  </si>
  <si>
    <t>一般公共预算收入合计</t>
  </si>
  <si>
    <t>各项税收总计</t>
  </si>
  <si>
    <t>其中：增 值 税</t>
  </si>
  <si>
    <t xml:space="preserve">     企业所得税</t>
  </si>
  <si>
    <t xml:space="preserve">     个人所得税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</si>
  <si>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</si>
  <si>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</si>
  <si>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</si>
  <si>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</si>
  <si>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</si>
  <si>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</si>
  <si>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</si>
  <si>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</si>
  <si>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</si>
  <si>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烟叶税</t>
  </si>
  <si>
    <t>-</t>
  </si>
  <si>
    <t xml:space="preserve">     环境保护税</t>
  </si>
  <si>
    <t>非税收入合计</t>
  </si>
  <si>
    <t>一般公共预算支出合计</t>
  </si>
  <si>
    <t>其中：一般公共服务支出</t>
  </si>
  <si>
    <t xml:space="preserve">     公共安全支出</t>
  </si>
  <si>
    <t xml:space="preserve">     教育支出</t>
  </si>
  <si>
    <t xml:space="preserve">     科学技术支出 </t>
  </si>
  <si>
    <t xml:space="preserve">     社会保障和就业支出</t>
  </si>
  <si>
    <t xml:space="preserve">     卫生健康支出</t>
  </si>
  <si>
    <t xml:space="preserve">     节能环保支出</t>
  </si>
  <si>
    <t xml:space="preserve">     城乡社区事务支出</t>
  </si>
  <si>
    <t>政府性基金预算收入合计</t>
  </si>
  <si>
    <t>政府性基金预算支出合计</t>
  </si>
  <si>
    <t>国有资本经营预算收入合计</t>
  </si>
  <si>
    <t>国有资本经营预算支出合计</t>
  </si>
  <si>
    <t xml:space="preserve">          攀枝花市2021年4月社保基金预算收支执行表</t>
  </si>
  <si>
    <t>单位：万元</t>
  </si>
  <si>
    <t>累计比上年同期</t>
  </si>
  <si>
    <t>社会保险基金预算收入合计</t>
  </si>
  <si>
    <t>其中：失业保险基金收入</t>
  </si>
  <si>
    <t xml:space="preserve">    基本医疗保险基金收入</t>
  </si>
  <si>
    <t xml:space="preserve">    工伤保险基金收入</t>
  </si>
  <si>
    <t xml:space="preserve">    城乡居民基本医疗保险基金收入</t>
  </si>
  <si>
    <t xml:space="preserve">    居民社会养老保险基金收入</t>
  </si>
  <si>
    <t>社会保险基金预算支出合计</t>
  </si>
  <si>
    <t xml:space="preserve"> 其中：失业保险基金支出</t>
  </si>
  <si>
    <t xml:space="preserve">    基本医疗保险基金支出</t>
  </si>
  <si>
    <t xml:space="preserve">    工伤保险基金支出</t>
  </si>
  <si>
    <t xml:space="preserve">    城乡居民基本医疗保险基金支出</t>
  </si>
  <si>
    <t xml:space="preserve">    居民社会养老保险基金支出</t>
  </si>
  <si>
    <t>攀枝花市2021年4月一般公共预算收支分级执行表</t>
  </si>
  <si>
    <t>收入情况</t>
  </si>
  <si>
    <t>支出情况</t>
  </si>
  <si>
    <t>攀枝花市全市</t>
  </si>
  <si>
    <t>攀枝花市本级</t>
  </si>
  <si>
    <t>攀枝花市县区级</t>
  </si>
  <si>
    <t>攀枝花市东区</t>
  </si>
  <si>
    <t>攀枝花市西区</t>
  </si>
  <si>
    <t>攀枝花市仁和区</t>
  </si>
  <si>
    <t>攀枝花市米易县</t>
  </si>
  <si>
    <t>攀枝花市盐边县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</si>
</sst>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3" fillId="0" borderId="0">
      <alignment vertical="center"/>
      <protection/>
    </xf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0" borderId="0">
      <alignment vertical="center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176" fontId="0" fillId="0" borderId="22" xfId="0" applyNumberFormat="1" applyBorder="1" applyAlignment="1">
      <alignment/>
    </xf>
    <xf numFmtId="176" fontId="0" fillId="32" borderId="22" xfId="0" applyNumberFormat="1" applyFill="1" applyBorder="1" applyAlignment="1">
      <alignment/>
    </xf>
    <xf numFmtId="177" fontId="0" fillId="0" borderId="23" xfId="0" applyNumberFormat="1" applyBorder="1" applyAlignment="1">
      <alignment/>
    </xf>
    <xf numFmtId="176" fontId="0" fillId="0" borderId="23" xfId="0" applyNumberFormat="1" applyBorder="1" applyAlignment="1">
      <alignment/>
    </xf>
    <xf numFmtId="177" fontId="0" fillId="0" borderId="24" xfId="0" applyNumberFormat="1" applyBorder="1" applyAlignment="1">
      <alignment/>
    </xf>
    <xf numFmtId="0" fontId="1" fillId="0" borderId="25" xfId="0" applyNumberFormat="1" applyFont="1" applyFill="1" applyBorder="1" applyAlignment="1" applyProtection="1">
      <alignment vertical="center"/>
      <protection/>
    </xf>
    <xf numFmtId="176" fontId="0" fillId="0" borderId="26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32" borderId="27" xfId="0" applyNumberFormat="1" applyFill="1" applyBorder="1" applyAlignment="1">
      <alignment/>
    </xf>
    <xf numFmtId="177" fontId="0" fillId="0" borderId="27" xfId="0" applyNumberFormat="1" applyBorder="1" applyAlignment="1">
      <alignment/>
    </xf>
    <xf numFmtId="177" fontId="0" fillId="0" borderId="28" xfId="0" applyNumberFormat="1" applyBorder="1" applyAlignment="1">
      <alignment/>
    </xf>
    <xf numFmtId="0" fontId="1" fillId="0" borderId="15" xfId="0" applyNumberFormat="1" applyFont="1" applyFill="1" applyBorder="1" applyAlignment="1" applyProtection="1">
      <alignment vertical="center"/>
      <protection/>
    </xf>
    <xf numFmtId="176" fontId="0" fillId="0" borderId="16" xfId="0" applyNumberFormat="1" applyBorder="1" applyAlignment="1">
      <alignment/>
    </xf>
    <xf numFmtId="176" fontId="0" fillId="32" borderId="16" xfId="0" applyNumberFormat="1" applyFill="1" applyBorder="1" applyAlignment="1">
      <alignment/>
    </xf>
    <xf numFmtId="177" fontId="0" fillId="0" borderId="17" xfId="0" applyNumberFormat="1" applyBorder="1" applyAlignment="1">
      <alignment/>
    </xf>
    <xf numFmtId="176" fontId="0" fillId="0" borderId="17" xfId="0" applyNumberFormat="1" applyBorder="1" applyAlignment="1">
      <alignment/>
    </xf>
    <xf numFmtId="177" fontId="0" fillId="0" borderId="18" xfId="0" applyNumberFormat="1" applyBorder="1" applyAlignment="1">
      <alignment/>
    </xf>
    <xf numFmtId="176" fontId="0" fillId="32" borderId="17" xfId="0" applyNumberFormat="1" applyFill="1" applyBorder="1" applyAlignment="1">
      <alignment/>
    </xf>
    <xf numFmtId="0" fontId="1" fillId="0" borderId="29" xfId="0" applyNumberFormat="1" applyFont="1" applyFill="1" applyBorder="1" applyAlignment="1" applyProtection="1">
      <alignment vertical="center"/>
      <protection/>
    </xf>
    <xf numFmtId="176" fontId="0" fillId="0" borderId="30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0" fillId="32" borderId="32" xfId="0" applyNumberFormat="1" applyFill="1" applyBorder="1" applyAlignment="1">
      <alignment/>
    </xf>
    <xf numFmtId="177" fontId="0" fillId="0" borderId="32" xfId="0" applyNumberFormat="1" applyBorder="1" applyAlignment="1">
      <alignment/>
    </xf>
    <xf numFmtId="176" fontId="0" fillId="0" borderId="32" xfId="0" applyNumberFormat="1" applyBorder="1" applyAlignment="1">
      <alignment/>
    </xf>
    <xf numFmtId="177" fontId="0" fillId="0" borderId="33" xfId="0" applyNumberFormat="1" applyBorder="1" applyAlignment="1">
      <alignment/>
    </xf>
    <xf numFmtId="0" fontId="0" fillId="0" borderId="34" xfId="0" applyBorder="1" applyAlignment="1">
      <alignment horizontal="center"/>
    </xf>
    <xf numFmtId="178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76" fontId="0" fillId="0" borderId="0" xfId="0" applyNumberFormat="1" applyAlignment="1">
      <alignment/>
    </xf>
    <xf numFmtId="176" fontId="0" fillId="0" borderId="16" xfId="0" applyNumberFormat="1" applyFill="1" applyBorder="1" applyAlignment="1">
      <alignment/>
    </xf>
    <xf numFmtId="176" fontId="0" fillId="0" borderId="26" xfId="0" applyNumberFormat="1" applyFill="1" applyBorder="1" applyAlignment="1">
      <alignment/>
    </xf>
    <xf numFmtId="176" fontId="0" fillId="0" borderId="30" xfId="0" applyNumberFormat="1" applyFill="1" applyBorder="1" applyAlignment="1">
      <alignment/>
    </xf>
    <xf numFmtId="0" fontId="0" fillId="0" borderId="31" xfId="0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35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17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76" fontId="4" fillId="33" borderId="17" xfId="0" applyNumberFormat="1" applyFont="1" applyFill="1" applyBorder="1" applyAlignment="1">
      <alignment/>
    </xf>
    <xf numFmtId="177" fontId="4" fillId="33" borderId="17" xfId="0" applyNumberFormat="1" applyFont="1" applyFill="1" applyBorder="1" applyAlignment="1">
      <alignment/>
    </xf>
    <xf numFmtId="177" fontId="4" fillId="33" borderId="18" xfId="0" applyNumberFormat="1" applyFont="1" applyFill="1" applyBorder="1" applyAlignment="1">
      <alignment/>
    </xf>
    <xf numFmtId="0" fontId="1" fillId="0" borderId="16" xfId="0" applyNumberFormat="1" applyFont="1" applyFill="1" applyBorder="1" applyAlignment="1" applyProtection="1">
      <alignment vertical="center"/>
      <protection/>
    </xf>
    <xf numFmtId="176" fontId="5" fillId="33" borderId="16" xfId="0" applyNumberFormat="1" applyFont="1" applyFill="1" applyBorder="1" applyAlignment="1">
      <alignment/>
    </xf>
    <xf numFmtId="0" fontId="6" fillId="0" borderId="17" xfId="47" applyFont="1" applyFill="1" applyBorder="1" applyAlignment="1">
      <alignment vertical="center"/>
      <protection/>
    </xf>
    <xf numFmtId="177" fontId="24" fillId="33" borderId="17" xfId="0" applyNumberFormat="1" applyFont="1" applyFill="1" applyBorder="1" applyAlignment="1">
      <alignment/>
    </xf>
    <xf numFmtId="176" fontId="24" fillId="33" borderId="17" xfId="0" applyNumberFormat="1" applyFont="1" applyFill="1" applyBorder="1" applyAlignment="1">
      <alignment/>
    </xf>
    <xf numFmtId="177" fontId="24" fillId="33" borderId="18" xfId="0" applyNumberFormat="1" applyFont="1" applyFill="1" applyBorder="1" applyAlignment="1">
      <alignment/>
    </xf>
    <xf numFmtId="176" fontId="5" fillId="33" borderId="36" xfId="0" applyNumberFormat="1" applyFont="1" applyFill="1" applyBorder="1" applyAlignment="1">
      <alignment/>
    </xf>
    <xf numFmtId="0" fontId="6" fillId="0" borderId="37" xfId="47" applyFont="1" applyFill="1" applyBorder="1" applyAlignment="1">
      <alignment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>
      <alignment/>
    </xf>
    <xf numFmtId="177" fontId="24" fillId="33" borderId="31" xfId="0" applyNumberFormat="1" applyFont="1" applyFill="1" applyBorder="1" applyAlignment="1">
      <alignment/>
    </xf>
    <xf numFmtId="176" fontId="24" fillId="33" borderId="31" xfId="0" applyNumberFormat="1" applyFont="1" applyFill="1" applyBorder="1" applyAlignment="1">
      <alignment/>
    </xf>
    <xf numFmtId="177" fontId="24" fillId="33" borderId="39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17" xfId="0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 wrapText="1"/>
    </xf>
    <xf numFmtId="0" fontId="0" fillId="32" borderId="19" xfId="0" applyFill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4" fillId="0" borderId="45" xfId="0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4" fillId="34" borderId="23" xfId="0" applyNumberFormat="1" applyFont="1" applyFill="1" applyBorder="1" applyAlignment="1">
      <alignment/>
    </xf>
    <xf numFmtId="177" fontId="4" fillId="34" borderId="23" xfId="0" applyNumberFormat="1" applyFont="1" applyFill="1" applyBorder="1" applyAlignment="1">
      <alignment/>
    </xf>
    <xf numFmtId="176" fontId="4" fillId="32" borderId="23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0" fontId="0" fillId="0" borderId="46" xfId="0" applyBorder="1" applyAlignment="1">
      <alignment/>
    </xf>
    <xf numFmtId="176" fontId="0" fillId="34" borderId="26" xfId="0" applyNumberFormat="1" applyFill="1" applyBorder="1" applyAlignment="1">
      <alignment/>
    </xf>
    <xf numFmtId="177" fontId="0" fillId="34" borderId="27" xfId="0" applyNumberFormat="1" applyFill="1" applyBorder="1" applyAlignment="1">
      <alignment/>
    </xf>
    <xf numFmtId="176" fontId="0" fillId="0" borderId="23" xfId="0" applyNumberFormat="1" applyFont="1" applyFill="1" applyBorder="1" applyAlignment="1">
      <alignment/>
    </xf>
    <xf numFmtId="177" fontId="0" fillId="0" borderId="24" xfId="0" applyNumberFormat="1" applyFont="1" applyFill="1" applyBorder="1" applyAlignment="1">
      <alignment/>
    </xf>
    <xf numFmtId="0" fontId="1" fillId="0" borderId="41" xfId="0" applyNumberFormat="1" applyFont="1" applyFill="1" applyBorder="1" applyAlignment="1" applyProtection="1">
      <alignment vertical="center"/>
      <protection/>
    </xf>
    <xf numFmtId="3" fontId="1" fillId="0" borderId="17" xfId="55" applyNumberFormat="1" applyFont="1" applyFill="1" applyBorder="1" applyAlignment="1" applyProtection="1">
      <alignment horizontal="right" vertical="center"/>
      <protection/>
    </xf>
    <xf numFmtId="3" fontId="0" fillId="0" borderId="47" xfId="33" applyNumberFormat="1" applyFont="1" applyFill="1" applyBorder="1" applyAlignment="1" applyProtection="1">
      <alignment/>
      <protection/>
    </xf>
    <xf numFmtId="177" fontId="0" fillId="0" borderId="17" xfId="0" applyNumberFormat="1" applyFill="1" applyBorder="1" applyAlignment="1">
      <alignment/>
    </xf>
    <xf numFmtId="0" fontId="1" fillId="0" borderId="42" xfId="0" applyNumberFormat="1" applyFont="1" applyFill="1" applyBorder="1" applyAlignment="1" applyProtection="1">
      <alignment vertical="center"/>
      <protection/>
    </xf>
    <xf numFmtId="176" fontId="0" fillId="0" borderId="43" xfId="0" applyNumberFormat="1" applyBorder="1" applyAlignment="1">
      <alignment/>
    </xf>
    <xf numFmtId="3" fontId="0" fillId="0" borderId="48" xfId="33" applyNumberFormat="1" applyFont="1" applyFill="1" applyBorder="1" applyAlignment="1" applyProtection="1">
      <alignment/>
      <protection/>
    </xf>
    <xf numFmtId="3" fontId="1" fillId="34" borderId="19" xfId="55" applyNumberFormat="1" applyFont="1" applyFill="1" applyBorder="1" applyAlignment="1" applyProtection="1">
      <alignment horizontal="right" vertical="center"/>
      <protection/>
    </xf>
    <xf numFmtId="177" fontId="0" fillId="0" borderId="19" xfId="0" applyNumberFormat="1" applyFill="1" applyBorder="1" applyAlignment="1">
      <alignment/>
    </xf>
    <xf numFmtId="3" fontId="1" fillId="0" borderId="19" xfId="55" applyNumberFormat="1" applyFont="1" applyFill="1" applyBorder="1" applyAlignment="1" applyProtection="1">
      <alignment horizontal="right" vertical="center"/>
      <protection/>
    </xf>
    <xf numFmtId="0" fontId="5" fillId="0" borderId="45" xfId="0" applyNumberFormat="1" applyFont="1" applyFill="1" applyBorder="1" applyAlignment="1" applyProtection="1">
      <alignment vertical="center"/>
      <protection/>
    </xf>
    <xf numFmtId="176" fontId="4" fillId="0" borderId="45" xfId="0" applyNumberFormat="1" applyFont="1" applyFill="1" applyBorder="1" applyAlignment="1">
      <alignment/>
    </xf>
    <xf numFmtId="176" fontId="4" fillId="34" borderId="45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32" borderId="45" xfId="0" applyNumberFormat="1" applyFont="1" applyFill="1" applyBorder="1" applyAlignment="1">
      <alignment/>
    </xf>
    <xf numFmtId="0" fontId="1" fillId="0" borderId="46" xfId="0" applyNumberFormat="1" applyFont="1" applyFill="1" applyBorder="1" applyAlignment="1" applyProtection="1">
      <alignment vertical="center"/>
      <protection/>
    </xf>
    <xf numFmtId="3" fontId="0" fillId="0" borderId="49" xfId="33" applyNumberFormat="1" applyFont="1" applyFill="1" applyBorder="1" applyAlignment="1" applyProtection="1">
      <alignment/>
      <protection/>
    </xf>
    <xf numFmtId="177" fontId="0" fillId="0" borderId="27" xfId="0" applyNumberFormat="1" applyFill="1" applyBorder="1" applyAlignment="1">
      <alignment/>
    </xf>
    <xf numFmtId="3" fontId="0" fillId="0" borderId="17" xfId="33" applyNumberFormat="1" applyFont="1" applyFill="1" applyBorder="1" applyAlignment="1" applyProtection="1">
      <alignment/>
      <protection/>
    </xf>
    <xf numFmtId="176" fontId="0" fillId="0" borderId="43" xfId="0" applyNumberFormat="1" applyFill="1" applyBorder="1" applyAlignment="1">
      <alignment/>
    </xf>
    <xf numFmtId="3" fontId="0" fillId="0" borderId="19" xfId="33" applyNumberFormat="1" applyFont="1" applyFill="1" applyBorder="1" applyAlignment="1" applyProtection="1">
      <alignment/>
      <protection/>
    </xf>
    <xf numFmtId="176" fontId="4" fillId="0" borderId="45" xfId="0" applyNumberFormat="1" applyFont="1" applyBorder="1" applyAlignment="1">
      <alignment/>
    </xf>
    <xf numFmtId="177" fontId="4" fillId="0" borderId="23" xfId="0" applyNumberFormat="1" applyFont="1" applyFill="1" applyBorder="1" applyAlignment="1">
      <alignment/>
    </xf>
    <xf numFmtId="0" fontId="5" fillId="0" borderId="50" xfId="0" applyNumberFormat="1" applyFont="1" applyFill="1" applyBorder="1" applyAlignment="1" applyProtection="1">
      <alignment vertical="center"/>
      <protection/>
    </xf>
    <xf numFmtId="176" fontId="4" fillId="0" borderId="30" xfId="0" applyNumberFormat="1" applyFont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32" borderId="32" xfId="0" applyNumberFormat="1" applyFont="1" applyFill="1" applyBorder="1" applyAlignment="1">
      <alignment/>
    </xf>
    <xf numFmtId="3" fontId="0" fillId="32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 wrapText="1"/>
    </xf>
    <xf numFmtId="176" fontId="4" fillId="0" borderId="22" xfId="0" applyNumberFormat="1" applyFont="1" applyFill="1" applyBorder="1" applyAlignment="1">
      <alignment/>
    </xf>
    <xf numFmtId="177" fontId="4" fillId="0" borderId="24" xfId="0" applyNumberFormat="1" applyFont="1" applyBorder="1" applyAlignment="1">
      <alignment/>
    </xf>
    <xf numFmtId="176" fontId="0" fillId="0" borderId="23" xfId="0" applyNumberFormat="1" applyFont="1" applyBorder="1" applyAlignment="1">
      <alignment/>
    </xf>
    <xf numFmtId="177" fontId="0" fillId="0" borderId="24" xfId="0" applyNumberFormat="1" applyFont="1" applyBorder="1" applyAlignment="1">
      <alignment/>
    </xf>
    <xf numFmtId="176" fontId="0" fillId="0" borderId="27" xfId="0" applyNumberFormat="1" applyFill="1" applyBorder="1" applyAlignment="1">
      <alignment/>
    </xf>
    <xf numFmtId="176" fontId="0" fillId="0" borderId="16" xfId="0" applyNumberFormat="1" applyFont="1" applyFill="1" applyBorder="1" applyAlignment="1">
      <alignment horizontal="center"/>
    </xf>
    <xf numFmtId="176" fontId="0" fillId="0" borderId="17" xfId="0" applyNumberFormat="1" applyFill="1" applyBorder="1" applyAlignment="1">
      <alignment/>
    </xf>
    <xf numFmtId="176" fontId="0" fillId="34" borderId="19" xfId="0" applyNumberFormat="1" applyFill="1" applyBorder="1" applyAlignment="1">
      <alignment/>
    </xf>
    <xf numFmtId="176" fontId="0" fillId="0" borderId="19" xfId="0" applyNumberFormat="1" applyBorder="1" applyAlignment="1">
      <alignment/>
    </xf>
    <xf numFmtId="176" fontId="4" fillId="0" borderId="21" xfId="0" applyNumberFormat="1" applyFont="1" applyFill="1" applyBorder="1" applyAlignment="1">
      <alignment/>
    </xf>
    <xf numFmtId="176" fontId="4" fillId="33" borderId="21" xfId="0" applyNumberFormat="1" applyFont="1" applyFill="1" applyBorder="1" applyAlignment="1">
      <alignment/>
    </xf>
    <xf numFmtId="177" fontId="4" fillId="0" borderId="51" xfId="0" applyNumberFormat="1" applyFont="1" applyFill="1" applyBorder="1" applyAlignment="1">
      <alignment/>
    </xf>
    <xf numFmtId="176" fontId="4" fillId="0" borderId="21" xfId="0" applyNumberFormat="1" applyFont="1" applyBorder="1" applyAlignment="1">
      <alignment/>
    </xf>
    <xf numFmtId="176" fontId="0" fillId="0" borderId="44" xfId="0" applyNumberFormat="1" applyFill="1" applyBorder="1" applyAlignment="1">
      <alignment/>
    </xf>
    <xf numFmtId="176" fontId="0" fillId="0" borderId="44" xfId="0" applyNumberFormat="1" applyBorder="1" applyAlignment="1">
      <alignment/>
    </xf>
    <xf numFmtId="176" fontId="4" fillId="0" borderId="50" xfId="0" applyNumberFormat="1" applyFont="1" applyFill="1" applyBorder="1" applyAlignment="1">
      <alignment/>
    </xf>
    <xf numFmtId="176" fontId="4" fillId="0" borderId="32" xfId="0" applyNumberFormat="1" applyFont="1" applyBorder="1" applyAlignment="1">
      <alignment/>
    </xf>
    <xf numFmtId="177" fontId="4" fillId="0" borderId="33" xfId="0" applyNumberFormat="1" applyFont="1" applyBorder="1" applyAlignment="1">
      <alignment/>
    </xf>
    <xf numFmtId="176" fontId="4" fillId="0" borderId="0" xfId="0" applyNumberFormat="1" applyFont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财政收支预算执行情况表 (全市)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社保基金收支合计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常规_财政收支执行表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pane xSplit="1" ySplit="5" topLeftCell="B6" activePane="bottomRight" state="frozen"/>
      <selection pane="bottomRight" activeCell="H36" sqref="H36"/>
    </sheetView>
  </sheetViews>
  <sheetFormatPr defaultColWidth="9.00390625" defaultRowHeight="14.25"/>
  <cols>
    <col min="1" max="1" width="18.875" style="0" customWidth="1"/>
    <col min="2" max="2" width="12.00390625" style="0" customWidth="1"/>
    <col min="3" max="3" width="10.00390625" style="0" customWidth="1"/>
    <col min="4" max="4" width="11.00390625" style="80" customWidth="1"/>
    <col min="6" max="6" width="9.25390625" style="0" customWidth="1"/>
    <col min="7" max="7" width="10.25390625" style="0" customWidth="1"/>
    <col min="8" max="8" width="10.125" style="0" customWidth="1"/>
    <col min="9" max="9" width="10.625" style="0" customWidth="1"/>
    <col min="10" max="10" width="9.625" style="0" customWidth="1"/>
    <col min="11" max="11" width="9.875" style="0" customWidth="1"/>
    <col min="12" max="12" width="9.50390625" style="0" customWidth="1"/>
    <col min="13" max="13" width="9.875" style="0" customWidth="1"/>
    <col min="14" max="14" width="9.625" style="0" customWidth="1"/>
    <col min="15" max="15" width="9.00390625" style="0" customWidth="1"/>
    <col min="17" max="17" width="12.875" style="0" customWidth="1"/>
    <col min="18" max="18" width="13.50390625" style="0" customWidth="1"/>
    <col min="19" max="19" width="10.875" style="0" customWidth="1"/>
  </cols>
  <sheetData>
    <row r="1" spans="1:15" s="1" customFormat="1" ht="2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4:15" ht="15">
      <c r="N2" s="132" t="s">
        <v>1</v>
      </c>
      <c r="O2" s="132"/>
    </row>
    <row r="3" spans="1:15" ht="14.25">
      <c r="A3" s="81" t="s">
        <v>2</v>
      </c>
      <c r="B3" s="5" t="s">
        <v>3</v>
      </c>
      <c r="C3" s="6"/>
      <c r="D3" s="6"/>
      <c r="E3" s="6"/>
      <c r="F3" s="6"/>
      <c r="G3" s="6"/>
      <c r="H3" s="7"/>
      <c r="I3" s="5" t="s">
        <v>4</v>
      </c>
      <c r="J3" s="6"/>
      <c r="K3" s="6"/>
      <c r="L3" s="6"/>
      <c r="M3" s="6"/>
      <c r="N3" s="6"/>
      <c r="O3" s="7"/>
    </row>
    <row r="4" spans="1:17" ht="14.25" customHeight="1">
      <c r="A4" s="82"/>
      <c r="B4" s="9" t="s">
        <v>5</v>
      </c>
      <c r="C4" s="10" t="s">
        <v>6</v>
      </c>
      <c r="D4" s="83" t="s">
        <v>7</v>
      </c>
      <c r="E4" s="10" t="s">
        <v>8</v>
      </c>
      <c r="F4" s="84" t="s">
        <v>9</v>
      </c>
      <c r="G4" s="10" t="s">
        <v>10</v>
      </c>
      <c r="H4" s="11"/>
      <c r="I4" s="9" t="s">
        <v>5</v>
      </c>
      <c r="J4" s="10" t="s">
        <v>6</v>
      </c>
      <c r="K4" s="84" t="s">
        <v>7</v>
      </c>
      <c r="L4" s="84" t="s">
        <v>8</v>
      </c>
      <c r="M4" s="84" t="s">
        <v>9</v>
      </c>
      <c r="N4" s="10" t="s">
        <v>10</v>
      </c>
      <c r="O4" s="11"/>
      <c r="Q4" s="84"/>
    </row>
    <row r="5" spans="1:17" ht="29.25" customHeight="1">
      <c r="A5" s="85"/>
      <c r="B5" s="86"/>
      <c r="C5" s="84"/>
      <c r="D5" s="87"/>
      <c r="E5" s="84"/>
      <c r="F5" s="88"/>
      <c r="G5" s="12" t="s">
        <v>11</v>
      </c>
      <c r="H5" s="13" t="s">
        <v>12</v>
      </c>
      <c r="I5" s="86"/>
      <c r="J5" s="84"/>
      <c r="K5" s="133"/>
      <c r="L5" s="133"/>
      <c r="M5" s="88"/>
      <c r="N5" s="12" t="s">
        <v>11</v>
      </c>
      <c r="O5" s="13" t="s">
        <v>12</v>
      </c>
      <c r="Q5" s="133"/>
    </row>
    <row r="6" spans="1:19" s="79" customFormat="1" ht="15">
      <c r="A6" s="89" t="s">
        <v>13</v>
      </c>
      <c r="B6" s="90">
        <v>1005000</v>
      </c>
      <c r="C6" s="91">
        <v>57088</v>
      </c>
      <c r="D6" s="92">
        <v>326323</v>
      </c>
      <c r="E6" s="93">
        <f>D6/B6*100</f>
        <v>32.46995024875622</v>
      </c>
      <c r="F6" s="94">
        <v>207012</v>
      </c>
      <c r="G6" s="95">
        <f>D6-F6</f>
        <v>119311</v>
      </c>
      <c r="H6" s="96">
        <f>G6/F6*100</f>
        <v>57.6348231020424</v>
      </c>
      <c r="I6" s="134">
        <v>605100</v>
      </c>
      <c r="J6" s="95">
        <v>20910</v>
      </c>
      <c r="K6" s="92">
        <v>173646</v>
      </c>
      <c r="L6" s="124">
        <f>K6/I6*100</f>
        <v>28.6970748636589</v>
      </c>
      <c r="M6" s="91">
        <v>75536</v>
      </c>
      <c r="N6" s="91">
        <f>K6-M6</f>
        <v>98110</v>
      </c>
      <c r="O6" s="135">
        <f>N6/M6*100</f>
        <v>129.88508790510485</v>
      </c>
      <c r="R6" s="152"/>
      <c r="S6" s="152"/>
    </row>
    <row r="7" spans="1:19" ht="15">
      <c r="A7" s="97" t="s">
        <v>14</v>
      </c>
      <c r="B7" s="21">
        <v>513398</v>
      </c>
      <c r="C7" s="21">
        <v>44800</v>
      </c>
      <c r="D7" s="98">
        <v>164796</v>
      </c>
      <c r="E7" s="99">
        <f aca="true" t="shared" si="0" ref="E7:E35">D7/B7*100</f>
        <v>32.09907323363161</v>
      </c>
      <c r="F7" s="21">
        <v>131159</v>
      </c>
      <c r="G7" s="100">
        <f aca="true" t="shared" si="1" ref="G7:G35">D7-F7</f>
        <v>33637</v>
      </c>
      <c r="H7" s="101">
        <f aca="true" t="shared" si="2" ref="H7:H35">G7/F7*100</f>
        <v>25.64597168322418</v>
      </c>
      <c r="I7" s="45">
        <v>206800</v>
      </c>
      <c r="J7" s="45">
        <v>14046</v>
      </c>
      <c r="K7" s="98">
        <v>45927</v>
      </c>
      <c r="L7" s="119">
        <f aca="true" t="shared" si="3" ref="L7:L35">K7/I7*100</f>
        <v>22.20841392649903</v>
      </c>
      <c r="M7" s="21">
        <v>40816</v>
      </c>
      <c r="N7" s="136">
        <f aca="true" t="shared" si="4" ref="N7:N35">K7-M7</f>
        <v>5111</v>
      </c>
      <c r="O7" s="137">
        <f aca="true" t="shared" si="5" ref="O7:O33">N7/M7*100</f>
        <v>12.522050176401411</v>
      </c>
      <c r="R7" s="152"/>
      <c r="S7" s="152"/>
    </row>
    <row r="8" spans="1:19" ht="15">
      <c r="A8" s="102" t="s">
        <v>15</v>
      </c>
      <c r="B8" s="27">
        <v>228784</v>
      </c>
      <c r="C8" s="103">
        <v>15904</v>
      </c>
      <c r="D8" s="104">
        <v>74420</v>
      </c>
      <c r="E8" s="105">
        <f t="shared" si="0"/>
        <v>32.52849849639835</v>
      </c>
      <c r="F8" s="30">
        <v>59473</v>
      </c>
      <c r="G8" s="100">
        <f t="shared" si="1"/>
        <v>14947</v>
      </c>
      <c r="H8" s="101">
        <f t="shared" si="2"/>
        <v>25.132413027760496</v>
      </c>
      <c r="I8" s="44">
        <v>83896</v>
      </c>
      <c r="J8" s="138">
        <v>4933</v>
      </c>
      <c r="K8" s="138">
        <v>19405</v>
      </c>
      <c r="L8" s="105">
        <f t="shared" si="3"/>
        <v>23.129827405359016</v>
      </c>
      <c r="M8" s="30">
        <v>18947</v>
      </c>
      <c r="N8" s="136">
        <f t="shared" si="4"/>
        <v>458</v>
      </c>
      <c r="O8" s="137">
        <f t="shared" si="5"/>
        <v>2.417269224679369</v>
      </c>
      <c r="R8" s="152"/>
      <c r="S8" s="152"/>
    </row>
    <row r="9" spans="1:19" ht="15">
      <c r="A9" s="102" t="s">
        <v>16</v>
      </c>
      <c r="B9" s="27">
        <v>51563</v>
      </c>
      <c r="C9" s="103">
        <v>16445</v>
      </c>
      <c r="D9" s="104">
        <v>27130</v>
      </c>
      <c r="E9" s="105">
        <f t="shared" si="0"/>
        <v>52.61524736729826</v>
      </c>
      <c r="F9" s="30">
        <v>17540</v>
      </c>
      <c r="G9" s="100">
        <f t="shared" si="1"/>
        <v>9590</v>
      </c>
      <c r="H9" s="101">
        <f t="shared" si="2"/>
        <v>54.67502850627138</v>
      </c>
      <c r="I9" s="44">
        <v>18525</v>
      </c>
      <c r="J9" s="138">
        <v>4584</v>
      </c>
      <c r="K9" s="138">
        <v>6210</v>
      </c>
      <c r="L9" s="105">
        <f t="shared" si="3"/>
        <v>33.522267206477736</v>
      </c>
      <c r="M9" s="30">
        <v>4133</v>
      </c>
      <c r="N9" s="136">
        <f t="shared" si="4"/>
        <v>2077</v>
      </c>
      <c r="O9" s="137">
        <f t="shared" si="5"/>
        <v>50.2540527461892</v>
      </c>
      <c r="R9" s="152"/>
      <c r="S9" s="152"/>
    </row>
    <row r="10" spans="1:19" ht="15">
      <c r="A10" s="102" t="s">
        <v>17</v>
      </c>
      <c r="B10" s="27">
        <v>9988</v>
      </c>
      <c r="C10" s="103">
        <v>714</v>
      </c>
      <c r="D10" s="104">
        <v>5689</v>
      </c>
      <c r="E10" s="105">
        <f t="shared" si="0"/>
        <v>56.95835002002403</v>
      </c>
      <c r="F10" s="30">
        <v>3853</v>
      </c>
      <c r="G10" s="100">
        <f t="shared" si="1"/>
        <v>1836</v>
      </c>
      <c r="H10" s="101">
        <f t="shared" si="2"/>
        <v>47.651180898001556</v>
      </c>
      <c r="I10" s="44">
        <v>3274</v>
      </c>
      <c r="J10" s="138">
        <v>161</v>
      </c>
      <c r="K10" s="138">
        <v>1772</v>
      </c>
      <c r="L10" s="105">
        <f t="shared" si="3"/>
        <v>54.12339645693341</v>
      </c>
      <c r="M10" s="30">
        <v>1305</v>
      </c>
      <c r="N10" s="136">
        <f t="shared" si="4"/>
        <v>467</v>
      </c>
      <c r="O10" s="137">
        <f t="shared" si="5"/>
        <v>35.78544061302682</v>
      </c>
      <c r="R10" s="152"/>
      <c r="S10" s="152"/>
    </row>
    <row r="11" spans="1:19" ht="15">
      <c r="A11" s="102" t="s">
        <v>18</v>
      </c>
      <c r="B11" s="27">
        <v>43402</v>
      </c>
      <c r="C11" s="103">
        <v>3450</v>
      </c>
      <c r="D11" s="104">
        <v>14301</v>
      </c>
      <c r="E11" s="105">
        <f t="shared" si="0"/>
        <v>32.95009446569283</v>
      </c>
      <c r="F11" s="30">
        <v>8145</v>
      </c>
      <c r="G11" s="100">
        <f t="shared" si="1"/>
        <v>6156</v>
      </c>
      <c r="H11" s="101">
        <f t="shared" si="2"/>
        <v>75.58011049723757</v>
      </c>
      <c r="I11" s="44">
        <v>18919</v>
      </c>
      <c r="J11" s="138">
        <v>704</v>
      </c>
      <c r="K11" s="138">
        <v>2839</v>
      </c>
      <c r="L11" s="105">
        <f t="shared" si="3"/>
        <v>15.006078545377664</v>
      </c>
      <c r="M11" s="30">
        <v>2928</v>
      </c>
      <c r="N11" s="136">
        <f t="shared" si="4"/>
        <v>-89</v>
      </c>
      <c r="O11" s="137">
        <f t="shared" si="5"/>
        <v>-3.039617486338798</v>
      </c>
      <c r="R11" s="152"/>
      <c r="S11" s="152"/>
    </row>
    <row r="12" spans="1:19" ht="15">
      <c r="A12" s="102" t="s">
        <v>19</v>
      </c>
      <c r="B12" s="27">
        <v>37071</v>
      </c>
      <c r="C12" s="103">
        <v>2557</v>
      </c>
      <c r="D12" s="104">
        <v>11494</v>
      </c>
      <c r="E12" s="105">
        <f t="shared" si="0"/>
        <v>31.005368077472955</v>
      </c>
      <c r="F12" s="30">
        <v>9621</v>
      </c>
      <c r="G12" s="100">
        <f t="shared" si="1"/>
        <v>1873</v>
      </c>
      <c r="H12" s="101">
        <f t="shared" si="2"/>
        <v>19.467830786820496</v>
      </c>
      <c r="I12" s="44">
        <v>18541</v>
      </c>
      <c r="J12" s="138">
        <v>1075</v>
      </c>
      <c r="K12" s="138">
        <v>4559</v>
      </c>
      <c r="L12" s="105">
        <f t="shared" si="3"/>
        <v>24.588749258400302</v>
      </c>
      <c r="M12" s="30">
        <v>4308</v>
      </c>
      <c r="N12" s="136">
        <f t="shared" si="4"/>
        <v>251</v>
      </c>
      <c r="O12" s="137">
        <f t="shared" si="5"/>
        <v>5.826369545032498</v>
      </c>
      <c r="R12" s="152"/>
      <c r="S12" s="152"/>
    </row>
    <row r="13" spans="1:19" ht="15">
      <c r="A13" s="102" t="s">
        <v>20</v>
      </c>
      <c r="B13" s="27">
        <v>18492</v>
      </c>
      <c r="C13" s="103">
        <v>111</v>
      </c>
      <c r="D13" s="104">
        <v>772</v>
      </c>
      <c r="E13" s="105">
        <f t="shared" si="0"/>
        <v>4.174778282500541</v>
      </c>
      <c r="F13" s="30">
        <v>419</v>
      </c>
      <c r="G13" s="100">
        <f t="shared" si="1"/>
        <v>353</v>
      </c>
      <c r="H13" s="101">
        <f t="shared" si="2"/>
        <v>84.24821002386635</v>
      </c>
      <c r="I13" s="44">
        <v>7601</v>
      </c>
      <c r="J13" s="138">
        <v>18</v>
      </c>
      <c r="K13" s="138">
        <v>121</v>
      </c>
      <c r="L13" s="105">
        <f t="shared" si="3"/>
        <v>1.5918958031837915</v>
      </c>
      <c r="M13" s="30">
        <v>196</v>
      </c>
      <c r="N13" s="136">
        <f t="shared" si="4"/>
        <v>-75</v>
      </c>
      <c r="O13" s="137">
        <f t="shared" si="5"/>
        <v>-38.265306122448976</v>
      </c>
      <c r="R13" s="152"/>
      <c r="S13" s="152"/>
    </row>
    <row r="14" spans="1:19" ht="15">
      <c r="A14" s="102" t="s">
        <v>21</v>
      </c>
      <c r="B14" s="27">
        <v>13163</v>
      </c>
      <c r="C14" s="103">
        <v>1057</v>
      </c>
      <c r="D14" s="104">
        <v>4199</v>
      </c>
      <c r="E14" s="105">
        <f t="shared" si="0"/>
        <v>31.900022791157028</v>
      </c>
      <c r="F14" s="30">
        <v>3779</v>
      </c>
      <c r="G14" s="100">
        <f t="shared" si="1"/>
        <v>420</v>
      </c>
      <c r="H14" s="101">
        <f t="shared" si="2"/>
        <v>11.114051336332363</v>
      </c>
      <c r="I14" s="44">
        <v>6689</v>
      </c>
      <c r="J14" s="138">
        <v>454</v>
      </c>
      <c r="K14" s="138">
        <v>1854</v>
      </c>
      <c r="L14" s="105">
        <f t="shared" si="3"/>
        <v>27.71714755568844</v>
      </c>
      <c r="M14" s="30">
        <v>2083</v>
      </c>
      <c r="N14" s="136">
        <f t="shared" si="4"/>
        <v>-229</v>
      </c>
      <c r="O14" s="137">
        <f t="shared" si="5"/>
        <v>-10.99375900144023</v>
      </c>
      <c r="R14" s="152"/>
      <c r="S14" s="152"/>
    </row>
    <row r="15" spans="1:19" ht="15">
      <c r="A15" s="102" t="s">
        <v>22</v>
      </c>
      <c r="B15" s="27">
        <v>31298</v>
      </c>
      <c r="C15" s="103">
        <v>227</v>
      </c>
      <c r="D15" s="104">
        <v>2051</v>
      </c>
      <c r="E15" s="105">
        <f t="shared" si="0"/>
        <v>6.553134385583744</v>
      </c>
      <c r="F15" s="30">
        <v>3356</v>
      </c>
      <c r="G15" s="100">
        <f t="shared" si="1"/>
        <v>-1305</v>
      </c>
      <c r="H15" s="101">
        <f t="shared" si="2"/>
        <v>-38.88557806912992</v>
      </c>
      <c r="I15" s="44">
        <v>17356</v>
      </c>
      <c r="J15" s="138">
        <v>-4</v>
      </c>
      <c r="K15" s="138">
        <v>406</v>
      </c>
      <c r="L15" s="105">
        <f t="shared" si="3"/>
        <v>2.339248674809864</v>
      </c>
      <c r="M15" s="30">
        <v>195</v>
      </c>
      <c r="N15" s="136">
        <f t="shared" si="4"/>
        <v>211</v>
      </c>
      <c r="O15" s="137">
        <f t="shared" si="5"/>
        <v>108.2051282051282</v>
      </c>
      <c r="R15" s="152"/>
      <c r="S15" s="152"/>
    </row>
    <row r="16" spans="1:19" ht="15">
      <c r="A16" s="102" t="s">
        <v>23</v>
      </c>
      <c r="B16" s="27">
        <v>15646</v>
      </c>
      <c r="C16" s="103">
        <v>1089</v>
      </c>
      <c r="D16" s="104">
        <v>4318</v>
      </c>
      <c r="E16" s="105">
        <f t="shared" si="0"/>
        <v>27.59810814265627</v>
      </c>
      <c r="F16" s="30">
        <v>3436</v>
      </c>
      <c r="G16" s="100">
        <f t="shared" si="1"/>
        <v>882</v>
      </c>
      <c r="H16" s="101">
        <f t="shared" si="2"/>
        <v>25.669383003492435</v>
      </c>
      <c r="I16" s="44">
        <v>14036</v>
      </c>
      <c r="J16" s="138">
        <v>888</v>
      </c>
      <c r="K16" s="138">
        <v>3435</v>
      </c>
      <c r="L16" s="105">
        <f t="shared" si="3"/>
        <v>24.47278426902251</v>
      </c>
      <c r="M16" s="30">
        <v>2989</v>
      </c>
      <c r="N16" s="136">
        <f t="shared" si="4"/>
        <v>446</v>
      </c>
      <c r="O16" s="137">
        <f t="shared" si="5"/>
        <v>14.921378387420543</v>
      </c>
      <c r="R16" s="152"/>
      <c r="S16" s="152"/>
    </row>
    <row r="17" spans="1:19" ht="15">
      <c r="A17" s="102" t="s">
        <v>24</v>
      </c>
      <c r="B17" s="27">
        <v>7296</v>
      </c>
      <c r="C17" s="103">
        <v>710</v>
      </c>
      <c r="D17" s="104">
        <v>2654</v>
      </c>
      <c r="E17" s="105">
        <f t="shared" si="0"/>
        <v>36.37609649122807</v>
      </c>
      <c r="F17" s="30">
        <v>2475</v>
      </c>
      <c r="G17" s="100">
        <f t="shared" si="1"/>
        <v>179</v>
      </c>
      <c r="H17" s="101">
        <f t="shared" si="2"/>
        <v>7.232323232323232</v>
      </c>
      <c r="I17" s="44">
        <v>2118</v>
      </c>
      <c r="J17" s="138">
        <v>206</v>
      </c>
      <c r="K17" s="138">
        <v>779</v>
      </c>
      <c r="L17" s="105">
        <f t="shared" si="3"/>
        <v>36.77998111425874</v>
      </c>
      <c r="M17" s="30">
        <v>737</v>
      </c>
      <c r="N17" s="136">
        <f t="shared" si="4"/>
        <v>42</v>
      </c>
      <c r="O17" s="137">
        <f t="shared" si="5"/>
        <v>5.698778833107191</v>
      </c>
      <c r="R17" s="152"/>
      <c r="S17" s="152"/>
    </row>
    <row r="18" spans="1:19" ht="15">
      <c r="A18" s="102" t="s">
        <v>25</v>
      </c>
      <c r="B18" s="27">
        <v>16093</v>
      </c>
      <c r="C18" s="103">
        <v>-15</v>
      </c>
      <c r="D18" s="104">
        <v>2492</v>
      </c>
      <c r="E18" s="105">
        <f t="shared" si="0"/>
        <v>15.484993475424098</v>
      </c>
      <c r="F18" s="30">
        <v>8745</v>
      </c>
      <c r="G18" s="100">
        <f t="shared" si="1"/>
        <v>-6253</v>
      </c>
      <c r="H18" s="101">
        <f t="shared" si="2"/>
        <v>-71.50371640937678</v>
      </c>
      <c r="I18" s="44">
        <v>4320</v>
      </c>
      <c r="J18" s="138">
        <v>0</v>
      </c>
      <c r="K18" s="138"/>
      <c r="L18" s="105">
        <f t="shared" si="3"/>
        <v>0</v>
      </c>
      <c r="M18" s="30"/>
      <c r="N18" s="136">
        <f t="shared" si="4"/>
        <v>0</v>
      </c>
      <c r="O18" s="137" t="e">
        <f t="shared" si="5"/>
        <v>#DIV/0!</v>
      </c>
      <c r="R18" s="152"/>
      <c r="S18" s="152"/>
    </row>
    <row r="19" spans="1:19" ht="15">
      <c r="A19" s="102" t="s">
        <v>26</v>
      </c>
      <c r="B19" s="27">
        <v>31153</v>
      </c>
      <c r="C19" s="103">
        <v>1506</v>
      </c>
      <c r="D19" s="104">
        <v>10985</v>
      </c>
      <c r="E19" s="105">
        <f t="shared" si="0"/>
        <v>35.26145154559753</v>
      </c>
      <c r="F19" s="30">
        <v>6720</v>
      </c>
      <c r="G19" s="100">
        <f t="shared" si="1"/>
        <v>4265</v>
      </c>
      <c r="H19" s="101">
        <f t="shared" si="2"/>
        <v>63.467261904761905</v>
      </c>
      <c r="I19" s="44">
        <v>8642</v>
      </c>
      <c r="J19" s="138">
        <v>357</v>
      </c>
      <c r="K19" s="138">
        <v>3227</v>
      </c>
      <c r="L19" s="105">
        <f t="shared" si="3"/>
        <v>37.340893311733396</v>
      </c>
      <c r="M19" s="30">
        <v>1680</v>
      </c>
      <c r="N19" s="136">
        <f t="shared" si="4"/>
        <v>1547</v>
      </c>
      <c r="O19" s="137">
        <f t="shared" si="5"/>
        <v>92.08333333333333</v>
      </c>
      <c r="R19" s="152"/>
      <c r="S19" s="152"/>
    </row>
    <row r="20" spans="1:19" ht="15">
      <c r="A20" s="102" t="s">
        <v>27</v>
      </c>
      <c r="B20" s="27">
        <v>5069</v>
      </c>
      <c r="C20" s="103">
        <v>0</v>
      </c>
      <c r="D20" s="104">
        <v>2219</v>
      </c>
      <c r="E20" s="105">
        <f t="shared" si="0"/>
        <v>43.77589268100217</v>
      </c>
      <c r="F20" s="30">
        <v>1589</v>
      </c>
      <c r="G20" s="100">
        <f t="shared" si="1"/>
        <v>630</v>
      </c>
      <c r="H20" s="101">
        <f t="shared" si="2"/>
        <v>39.647577092511014</v>
      </c>
      <c r="I20" s="139" t="s">
        <v>28</v>
      </c>
      <c r="J20" s="138">
        <v>0</v>
      </c>
      <c r="K20" s="138"/>
      <c r="L20" s="105" t="e">
        <f t="shared" si="3"/>
        <v>#VALUE!</v>
      </c>
      <c r="M20" s="30"/>
      <c r="N20" s="136">
        <f t="shared" si="4"/>
        <v>0</v>
      </c>
      <c r="O20" s="137" t="e">
        <f t="shared" si="5"/>
        <v>#DIV/0!</v>
      </c>
      <c r="R20" s="152"/>
      <c r="S20" s="152"/>
    </row>
    <row r="21" spans="1:19" ht="15">
      <c r="A21" s="106" t="s">
        <v>29</v>
      </c>
      <c r="B21" s="107">
        <v>4409</v>
      </c>
      <c r="C21" s="103">
        <v>1039</v>
      </c>
      <c r="D21" s="108">
        <v>2118</v>
      </c>
      <c r="E21" s="105">
        <f t="shared" si="0"/>
        <v>48.03810387843048</v>
      </c>
      <c r="F21" s="30">
        <v>2008</v>
      </c>
      <c r="G21" s="100">
        <f t="shared" si="1"/>
        <v>110</v>
      </c>
      <c r="H21" s="101">
        <f t="shared" si="2"/>
        <v>5.47808764940239</v>
      </c>
      <c r="I21" s="121">
        <v>2885</v>
      </c>
      <c r="J21" s="138">
        <v>670</v>
      </c>
      <c r="K21" s="140">
        <v>1346</v>
      </c>
      <c r="L21" s="105">
        <f t="shared" si="3"/>
        <v>46.65511265164645</v>
      </c>
      <c r="M21" s="30">
        <v>1315</v>
      </c>
      <c r="N21" s="136">
        <f t="shared" si="4"/>
        <v>31</v>
      </c>
      <c r="O21" s="137">
        <f t="shared" si="5"/>
        <v>2.3574144486692017</v>
      </c>
      <c r="R21" s="152"/>
      <c r="S21" s="152"/>
    </row>
    <row r="22" spans="1:19" ht="15">
      <c r="A22" s="106" t="s">
        <v>30</v>
      </c>
      <c r="B22" s="107">
        <v>491602</v>
      </c>
      <c r="C22" s="103">
        <v>12288</v>
      </c>
      <c r="D22" s="109">
        <v>161527</v>
      </c>
      <c r="E22" s="110">
        <f t="shared" si="0"/>
        <v>32.85727071899626</v>
      </c>
      <c r="F22" s="111">
        <v>75853</v>
      </c>
      <c r="G22" s="100">
        <f t="shared" si="1"/>
        <v>85674</v>
      </c>
      <c r="H22" s="101">
        <f t="shared" si="2"/>
        <v>112.9474114405495</v>
      </c>
      <c r="I22" s="121">
        <v>398300</v>
      </c>
      <c r="J22" s="138">
        <v>6864</v>
      </c>
      <c r="K22" s="141">
        <v>127719</v>
      </c>
      <c r="L22" s="110">
        <f t="shared" si="3"/>
        <v>32.066030630178254</v>
      </c>
      <c r="M22" s="142">
        <v>34720</v>
      </c>
      <c r="N22" s="136">
        <f t="shared" si="4"/>
        <v>92999</v>
      </c>
      <c r="O22" s="137">
        <f t="shared" si="5"/>
        <v>267.85426267281105</v>
      </c>
      <c r="R22" s="152"/>
      <c r="S22" s="152"/>
    </row>
    <row r="23" spans="1:19" s="79" customFormat="1" ht="18" customHeight="1">
      <c r="A23" s="112" t="s">
        <v>31</v>
      </c>
      <c r="B23" s="113">
        <v>1602662</v>
      </c>
      <c r="C23" s="113">
        <v>101399</v>
      </c>
      <c r="D23" s="114">
        <v>589216</v>
      </c>
      <c r="E23" s="115">
        <f t="shared" si="0"/>
        <v>36.764832509911635</v>
      </c>
      <c r="F23" s="116">
        <v>367370</v>
      </c>
      <c r="G23" s="95">
        <f t="shared" si="1"/>
        <v>221846</v>
      </c>
      <c r="H23" s="96">
        <f t="shared" si="2"/>
        <v>60.387620110515286</v>
      </c>
      <c r="I23" s="95">
        <v>898233</v>
      </c>
      <c r="J23" s="143">
        <v>69305</v>
      </c>
      <c r="K23" s="144">
        <v>379358</v>
      </c>
      <c r="L23" s="145">
        <f t="shared" si="3"/>
        <v>42.23380793179498</v>
      </c>
      <c r="M23" s="146">
        <v>150490</v>
      </c>
      <c r="N23" s="91">
        <f t="shared" si="4"/>
        <v>228868</v>
      </c>
      <c r="O23" s="135">
        <f t="shared" si="5"/>
        <v>152.08186590471126</v>
      </c>
      <c r="R23" s="152"/>
      <c r="S23" s="152"/>
    </row>
    <row r="24" spans="1:19" ht="15">
      <c r="A24" s="117" t="s">
        <v>32</v>
      </c>
      <c r="B24" s="27">
        <v>177507</v>
      </c>
      <c r="C24" s="103">
        <v>7625</v>
      </c>
      <c r="D24" s="118">
        <v>53736</v>
      </c>
      <c r="E24" s="119">
        <f t="shared" si="0"/>
        <v>30.272608967533678</v>
      </c>
      <c r="F24" s="118">
        <v>45855</v>
      </c>
      <c r="G24" s="100">
        <f t="shared" si="1"/>
        <v>7881</v>
      </c>
      <c r="H24" s="101">
        <f t="shared" si="2"/>
        <v>17.186784429178932</v>
      </c>
      <c r="I24" s="44">
        <v>70827</v>
      </c>
      <c r="J24" s="138">
        <v>4013</v>
      </c>
      <c r="K24" s="138">
        <v>17979</v>
      </c>
      <c r="L24" s="119">
        <f t="shared" si="3"/>
        <v>25.384387309924183</v>
      </c>
      <c r="M24" s="22">
        <v>16089</v>
      </c>
      <c r="N24" s="136">
        <f t="shared" si="4"/>
        <v>1890</v>
      </c>
      <c r="O24" s="137">
        <f t="shared" si="5"/>
        <v>11.747156442289764</v>
      </c>
      <c r="R24" s="152"/>
      <c r="S24" s="152"/>
    </row>
    <row r="25" spans="1:19" ht="15">
      <c r="A25" s="102" t="s">
        <v>33</v>
      </c>
      <c r="B25" s="27">
        <v>108171</v>
      </c>
      <c r="C25" s="103">
        <v>5208</v>
      </c>
      <c r="D25" s="120">
        <v>34738</v>
      </c>
      <c r="E25" s="105">
        <f t="shared" si="0"/>
        <v>32.11396769929094</v>
      </c>
      <c r="F25" s="120">
        <v>36781</v>
      </c>
      <c r="G25" s="100">
        <f t="shared" si="1"/>
        <v>-2043</v>
      </c>
      <c r="H25" s="101">
        <f t="shared" si="2"/>
        <v>-5.5544982463772055</v>
      </c>
      <c r="I25" s="44">
        <v>68412</v>
      </c>
      <c r="J25" s="138">
        <v>3997</v>
      </c>
      <c r="K25" s="138">
        <v>22793</v>
      </c>
      <c r="L25" s="105">
        <f t="shared" si="3"/>
        <v>33.317254282874345</v>
      </c>
      <c r="M25" s="22">
        <v>22357</v>
      </c>
      <c r="N25" s="136">
        <f t="shared" si="4"/>
        <v>436</v>
      </c>
      <c r="O25" s="137">
        <f t="shared" si="5"/>
        <v>1.9501722055731985</v>
      </c>
      <c r="R25" s="152"/>
      <c r="S25" s="152"/>
    </row>
    <row r="26" spans="1:19" ht="15">
      <c r="A26" s="102" t="s">
        <v>34</v>
      </c>
      <c r="B26" s="44">
        <v>292201</v>
      </c>
      <c r="C26" s="103">
        <v>12532</v>
      </c>
      <c r="D26" s="120">
        <v>74413</v>
      </c>
      <c r="E26" s="105">
        <f t="shared" si="0"/>
        <v>25.466374173941908</v>
      </c>
      <c r="F26" s="120">
        <v>72661</v>
      </c>
      <c r="G26" s="100">
        <f t="shared" si="1"/>
        <v>1752</v>
      </c>
      <c r="H26" s="101">
        <f t="shared" si="2"/>
        <v>2.4111972034516453</v>
      </c>
      <c r="I26" s="44">
        <v>125112</v>
      </c>
      <c r="J26" s="138">
        <v>8902</v>
      </c>
      <c r="K26" s="138">
        <v>30872</v>
      </c>
      <c r="L26" s="105">
        <f t="shared" si="3"/>
        <v>24.67549076027879</v>
      </c>
      <c r="M26" s="22">
        <v>30537</v>
      </c>
      <c r="N26" s="136">
        <f t="shared" si="4"/>
        <v>335</v>
      </c>
      <c r="O26" s="137">
        <f t="shared" si="5"/>
        <v>1.0970298326620167</v>
      </c>
      <c r="R26" s="152"/>
      <c r="S26" s="152"/>
    </row>
    <row r="27" spans="1:19" ht="15">
      <c r="A27" s="102" t="s">
        <v>35</v>
      </c>
      <c r="B27" s="44">
        <v>7447</v>
      </c>
      <c r="C27" s="103">
        <v>643</v>
      </c>
      <c r="D27" s="120">
        <v>2147</v>
      </c>
      <c r="E27" s="105">
        <f t="shared" si="0"/>
        <v>28.83040150396133</v>
      </c>
      <c r="F27" s="120">
        <v>1540</v>
      </c>
      <c r="G27" s="100">
        <f t="shared" si="1"/>
        <v>607</v>
      </c>
      <c r="H27" s="101">
        <f t="shared" si="2"/>
        <v>39.41558441558441</v>
      </c>
      <c r="I27" s="44">
        <v>4664</v>
      </c>
      <c r="J27" s="138">
        <v>496</v>
      </c>
      <c r="K27" s="138">
        <v>1267</v>
      </c>
      <c r="L27" s="105">
        <f t="shared" si="3"/>
        <v>27.165523156089193</v>
      </c>
      <c r="M27" s="22">
        <v>864</v>
      </c>
      <c r="N27" s="136">
        <f t="shared" si="4"/>
        <v>403</v>
      </c>
      <c r="O27" s="137">
        <f t="shared" si="5"/>
        <v>46.64351851851852</v>
      </c>
      <c r="R27" s="152"/>
      <c r="S27" s="152"/>
    </row>
    <row r="28" spans="1:19" ht="15">
      <c r="A28" s="102" t="s">
        <v>36</v>
      </c>
      <c r="B28" s="44">
        <v>231022</v>
      </c>
      <c r="C28" s="103">
        <v>15999</v>
      </c>
      <c r="D28" s="120">
        <v>145708</v>
      </c>
      <c r="E28" s="105">
        <f t="shared" si="0"/>
        <v>63.07104951043624</v>
      </c>
      <c r="F28" s="120">
        <v>54416</v>
      </c>
      <c r="G28" s="100">
        <f t="shared" si="1"/>
        <v>91292</v>
      </c>
      <c r="H28" s="101">
        <f t="shared" si="2"/>
        <v>167.76683328432813</v>
      </c>
      <c r="I28" s="44">
        <v>138602</v>
      </c>
      <c r="J28" s="138">
        <v>11105</v>
      </c>
      <c r="K28" s="138">
        <v>118248</v>
      </c>
      <c r="L28" s="105">
        <f t="shared" si="3"/>
        <v>85.31478622242103</v>
      </c>
      <c r="M28" s="22">
        <v>22673</v>
      </c>
      <c r="N28" s="136">
        <f t="shared" si="4"/>
        <v>95575</v>
      </c>
      <c r="O28" s="137">
        <f t="shared" si="5"/>
        <v>421.5366294711772</v>
      </c>
      <c r="R28" s="152"/>
      <c r="S28" s="152"/>
    </row>
    <row r="29" spans="1:19" ht="15">
      <c r="A29" s="102" t="s">
        <v>37</v>
      </c>
      <c r="B29" s="44">
        <v>320089</v>
      </c>
      <c r="C29" s="103">
        <v>23112</v>
      </c>
      <c r="D29" s="120">
        <v>122920</v>
      </c>
      <c r="E29" s="105">
        <f t="shared" si="0"/>
        <v>38.40181949395324</v>
      </c>
      <c r="F29" s="120">
        <v>24720</v>
      </c>
      <c r="G29" s="100">
        <f t="shared" si="1"/>
        <v>98200</v>
      </c>
      <c r="H29" s="101">
        <f t="shared" si="2"/>
        <v>397.24919093851133</v>
      </c>
      <c r="I29" s="44">
        <v>199137</v>
      </c>
      <c r="J29" s="138">
        <v>16357</v>
      </c>
      <c r="K29" s="138">
        <v>93553</v>
      </c>
      <c r="L29" s="105">
        <f t="shared" si="3"/>
        <v>46.97921531408026</v>
      </c>
      <c r="M29" s="22">
        <v>5699</v>
      </c>
      <c r="N29" s="136">
        <f t="shared" si="4"/>
        <v>87854</v>
      </c>
      <c r="O29" s="137">
        <f t="shared" si="5"/>
        <v>1541.5686962625023</v>
      </c>
      <c r="R29" s="152"/>
      <c r="S29" s="152"/>
    </row>
    <row r="30" spans="1:19" ht="15">
      <c r="A30" s="102" t="s">
        <v>38</v>
      </c>
      <c r="B30" s="121">
        <v>12218</v>
      </c>
      <c r="C30" s="103">
        <v>537</v>
      </c>
      <c r="D30" s="120">
        <v>4019</v>
      </c>
      <c r="E30" s="105">
        <f t="shared" si="0"/>
        <v>32.8940906858733</v>
      </c>
      <c r="F30" s="120">
        <v>7414</v>
      </c>
      <c r="G30" s="100">
        <f t="shared" si="1"/>
        <v>-3395</v>
      </c>
      <c r="H30" s="101">
        <f t="shared" si="2"/>
        <v>-45.79174534664149</v>
      </c>
      <c r="I30" s="44">
        <v>11172</v>
      </c>
      <c r="J30" s="138">
        <v>409</v>
      </c>
      <c r="K30" s="138">
        <v>3296</v>
      </c>
      <c r="L30" s="105">
        <f t="shared" si="3"/>
        <v>29.502327246688147</v>
      </c>
      <c r="M30" s="22">
        <v>1694</v>
      </c>
      <c r="N30" s="136">
        <f t="shared" si="4"/>
        <v>1602</v>
      </c>
      <c r="O30" s="137">
        <f t="shared" si="5"/>
        <v>94.56906729634002</v>
      </c>
      <c r="R30" s="152"/>
      <c r="S30" s="152"/>
    </row>
    <row r="31" spans="1:19" ht="15">
      <c r="A31" s="106" t="s">
        <v>39</v>
      </c>
      <c r="B31" s="121">
        <v>100046</v>
      </c>
      <c r="C31" s="103">
        <v>5826</v>
      </c>
      <c r="D31" s="122">
        <v>34945</v>
      </c>
      <c r="E31" s="110">
        <f t="shared" si="0"/>
        <v>34.92893269096216</v>
      </c>
      <c r="F31" s="122">
        <v>39152</v>
      </c>
      <c r="G31" s="100">
        <f t="shared" si="1"/>
        <v>-4207</v>
      </c>
      <c r="H31" s="101">
        <f t="shared" si="2"/>
        <v>-10.745300367797302</v>
      </c>
      <c r="I31" s="44">
        <v>78673</v>
      </c>
      <c r="J31" s="138">
        <v>3572</v>
      </c>
      <c r="K31" s="147">
        <v>24641</v>
      </c>
      <c r="L31" s="105">
        <f t="shared" si="3"/>
        <v>31.320783496243948</v>
      </c>
      <c r="M31" s="148">
        <v>7413</v>
      </c>
      <c r="N31" s="136">
        <f t="shared" si="4"/>
        <v>17228</v>
      </c>
      <c r="O31" s="137">
        <f t="shared" si="5"/>
        <v>232.40253608525566</v>
      </c>
      <c r="R31" s="152"/>
      <c r="S31" s="152"/>
    </row>
    <row r="32" spans="1:19" ht="21.75" customHeight="1">
      <c r="A32" s="89" t="s">
        <v>40</v>
      </c>
      <c r="B32" s="123">
        <v>524144</v>
      </c>
      <c r="C32" s="123">
        <v>9471</v>
      </c>
      <c r="D32" s="114">
        <v>48392</v>
      </c>
      <c r="E32" s="115">
        <f t="shared" si="0"/>
        <v>9.232577306999604</v>
      </c>
      <c r="F32" s="116">
        <v>53751</v>
      </c>
      <c r="G32" s="95">
        <f t="shared" si="1"/>
        <v>-5359</v>
      </c>
      <c r="H32" s="96">
        <f t="shared" si="2"/>
        <v>-9.970047068891741</v>
      </c>
      <c r="I32" s="113">
        <v>247537</v>
      </c>
      <c r="J32" s="113">
        <v>3434</v>
      </c>
      <c r="K32" s="113">
        <v>35908</v>
      </c>
      <c r="L32" s="113">
        <f t="shared" si="3"/>
        <v>14.50611423746753</v>
      </c>
      <c r="M32" s="123">
        <v>12457</v>
      </c>
      <c r="N32" s="91">
        <f t="shared" si="4"/>
        <v>23451</v>
      </c>
      <c r="O32" s="135">
        <f t="shared" si="5"/>
        <v>188.25559926145942</v>
      </c>
      <c r="R32" s="152"/>
      <c r="S32" s="152"/>
    </row>
    <row r="33" spans="1:19" ht="21.75" customHeight="1">
      <c r="A33" s="112" t="s">
        <v>41</v>
      </c>
      <c r="B33" s="113">
        <v>524144</v>
      </c>
      <c r="C33" s="113">
        <v>22421</v>
      </c>
      <c r="D33" s="114">
        <v>205424</v>
      </c>
      <c r="E33" s="115">
        <f t="shared" si="0"/>
        <v>39.19228303672273</v>
      </c>
      <c r="F33" s="116">
        <v>182190</v>
      </c>
      <c r="G33" s="95">
        <f t="shared" si="1"/>
        <v>23234</v>
      </c>
      <c r="H33" s="96">
        <f t="shared" si="2"/>
        <v>12.75262089027938</v>
      </c>
      <c r="I33" s="113">
        <v>247537</v>
      </c>
      <c r="J33" s="113">
        <v>5716</v>
      </c>
      <c r="K33" s="113">
        <v>85352</v>
      </c>
      <c r="L33" s="113">
        <f t="shared" si="3"/>
        <v>34.48050190476575</v>
      </c>
      <c r="M33" s="123">
        <v>86604</v>
      </c>
      <c r="N33" s="91">
        <f t="shared" si="4"/>
        <v>-1252</v>
      </c>
      <c r="O33" s="135">
        <f t="shared" si="5"/>
        <v>-1.445660708512309</v>
      </c>
      <c r="R33" s="152"/>
      <c r="S33" s="152"/>
    </row>
    <row r="34" spans="1:19" ht="21" customHeight="1">
      <c r="A34" s="112" t="s">
        <v>42</v>
      </c>
      <c r="B34" s="90">
        <v>12047</v>
      </c>
      <c r="C34" s="90">
        <v>0</v>
      </c>
      <c r="D34" s="95"/>
      <c r="E34" s="124">
        <f t="shared" si="0"/>
        <v>0</v>
      </c>
      <c r="F34" s="94">
        <v>0</v>
      </c>
      <c r="G34" s="95">
        <f t="shared" si="1"/>
        <v>0</v>
      </c>
      <c r="H34" s="96" t="e">
        <f t="shared" si="2"/>
        <v>#DIV/0!</v>
      </c>
      <c r="I34" s="113">
        <v>5300</v>
      </c>
      <c r="J34" s="113">
        <v>0</v>
      </c>
      <c r="K34" s="95"/>
      <c r="L34" s="124">
        <f t="shared" si="3"/>
        <v>0</v>
      </c>
      <c r="M34" s="91">
        <v>0</v>
      </c>
      <c r="N34" s="91">
        <f t="shared" si="4"/>
        <v>0</v>
      </c>
      <c r="O34" s="135" t="e">
        <f>N34/#REF!*100</f>
        <v>#REF!</v>
      </c>
      <c r="R34" s="152"/>
      <c r="S34" s="152"/>
    </row>
    <row r="35" spans="1:19" ht="21.75" customHeight="1">
      <c r="A35" s="125" t="s">
        <v>43</v>
      </c>
      <c r="B35" s="126">
        <v>12047</v>
      </c>
      <c r="C35" s="126">
        <v>0</v>
      </c>
      <c r="D35" s="127"/>
      <c r="E35" s="128">
        <f t="shared" si="0"/>
        <v>0</v>
      </c>
      <c r="F35" s="129">
        <v>0</v>
      </c>
      <c r="G35" s="95">
        <f t="shared" si="1"/>
        <v>0</v>
      </c>
      <c r="H35" s="96" t="e">
        <f t="shared" si="2"/>
        <v>#DIV/0!</v>
      </c>
      <c r="I35" s="149">
        <v>5300</v>
      </c>
      <c r="J35" s="113">
        <v>0</v>
      </c>
      <c r="K35" s="127"/>
      <c r="L35" s="128">
        <f t="shared" si="3"/>
        <v>0</v>
      </c>
      <c r="M35" s="150">
        <v>0</v>
      </c>
      <c r="N35" s="91">
        <f t="shared" si="4"/>
        <v>0</v>
      </c>
      <c r="O35" s="151" t="e">
        <f>N35/#REF!*100</f>
        <v>#REF!</v>
      </c>
      <c r="R35" s="152"/>
      <c r="S35" s="152"/>
    </row>
    <row r="44" spans="4:6" ht="14.25">
      <c r="D44" s="130"/>
      <c r="E44" s="131"/>
      <c r="F44" s="131"/>
    </row>
  </sheetData>
  <sheetProtection/>
  <mergeCells count="18">
    <mergeCell ref="A1:O1"/>
    <mergeCell ref="N2:O2"/>
    <mergeCell ref="B3:H3"/>
    <mergeCell ref="I3:O3"/>
    <mergeCell ref="G4:H4"/>
    <mergeCell ref="N4:O4"/>
    <mergeCell ref="A3:A5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M4:M5"/>
    <mergeCell ref="Q4:Q5"/>
  </mergeCells>
  <printOptions/>
  <pageMargins left="0.17" right="0.16" top="0.26" bottom="0.45" header="0.17" footer="0.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selection activeCell="D24" sqref="D24"/>
    </sheetView>
  </sheetViews>
  <sheetFormatPr defaultColWidth="10.00390625" defaultRowHeight="19.5" customHeight="1"/>
  <cols>
    <col min="1" max="1" width="34.875" style="48" customWidth="1"/>
    <col min="2" max="2" width="12.50390625" style="48" customWidth="1"/>
    <col min="3" max="3" width="11.50390625" style="48" customWidth="1"/>
    <col min="4" max="4" width="14.625" style="48" customWidth="1"/>
    <col min="5" max="5" width="12.50390625" style="48" customWidth="1"/>
    <col min="6" max="6" width="17.375" style="48" customWidth="1"/>
    <col min="7" max="7" width="14.375" style="48" customWidth="1"/>
    <col min="8" max="8" width="15.50390625" style="48" customWidth="1"/>
    <col min="9" max="20" width="10.00390625" style="50" customWidth="1"/>
    <col min="21" max="16384" width="10.00390625" style="48" customWidth="1"/>
  </cols>
  <sheetData>
    <row r="1" spans="1:20" s="48" customFormat="1" ht="20.25">
      <c r="A1" s="51" t="s">
        <v>44</v>
      </c>
      <c r="B1" s="51"/>
      <c r="C1" s="51"/>
      <c r="D1" s="51"/>
      <c r="E1" s="51"/>
      <c r="F1" s="51"/>
      <c r="G1" s="51"/>
      <c r="H1" s="51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6:20" s="48" customFormat="1" ht="14.25">
      <c r="F2" s="50"/>
      <c r="G2" s="52" t="s">
        <v>45</v>
      </c>
      <c r="H2" s="52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s="48" customFormat="1" ht="13.5">
      <c r="A3" s="53" t="s">
        <v>2</v>
      </c>
      <c r="B3" s="54" t="s">
        <v>3</v>
      </c>
      <c r="C3" s="54"/>
      <c r="D3" s="54"/>
      <c r="E3" s="54"/>
      <c r="F3" s="54"/>
      <c r="G3" s="54"/>
      <c r="H3" s="55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s="48" customFormat="1" ht="13.5">
      <c r="A4" s="56"/>
      <c r="B4" s="57" t="s">
        <v>5</v>
      </c>
      <c r="C4" s="57" t="s">
        <v>6</v>
      </c>
      <c r="D4" s="57" t="s">
        <v>7</v>
      </c>
      <c r="E4" s="57" t="s">
        <v>8</v>
      </c>
      <c r="F4" s="57" t="s">
        <v>9</v>
      </c>
      <c r="G4" s="57" t="s">
        <v>46</v>
      </c>
      <c r="H4" s="58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1:20" s="48" customFormat="1" ht="14.25">
      <c r="A5" s="56"/>
      <c r="B5" s="57"/>
      <c r="C5" s="57"/>
      <c r="D5" s="57"/>
      <c r="E5" s="57"/>
      <c r="F5" s="57"/>
      <c r="G5" s="59" t="s">
        <v>11</v>
      </c>
      <c r="H5" s="60" t="s">
        <v>12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s="49" customFormat="1" ht="15">
      <c r="A6" s="61" t="s">
        <v>47</v>
      </c>
      <c r="B6" s="62">
        <v>307913</v>
      </c>
      <c r="C6" s="62">
        <v>19118</v>
      </c>
      <c r="D6" s="62">
        <v>110147</v>
      </c>
      <c r="E6" s="63">
        <v>35.77211744875988</v>
      </c>
      <c r="F6" s="62">
        <v>69930</v>
      </c>
      <c r="G6" s="62">
        <v>40217</v>
      </c>
      <c r="H6" s="64">
        <v>57.51036751036751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s="48" customFormat="1" ht="13.5">
      <c r="A7" s="65" t="s">
        <v>48</v>
      </c>
      <c r="B7" s="66">
        <v>12629</v>
      </c>
      <c r="C7" s="67">
        <v>227</v>
      </c>
      <c r="D7" s="67">
        <v>3342</v>
      </c>
      <c r="E7" s="68">
        <v>26.46290284266371</v>
      </c>
      <c r="F7" s="67">
        <v>3037</v>
      </c>
      <c r="G7" s="69">
        <v>305</v>
      </c>
      <c r="H7" s="70">
        <v>10.042805400065854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0" s="48" customFormat="1" ht="13.5">
      <c r="A8" s="65" t="s">
        <v>49</v>
      </c>
      <c r="B8" s="66">
        <v>189479</v>
      </c>
      <c r="C8" s="67">
        <v>15810</v>
      </c>
      <c r="D8" s="67">
        <v>63546</v>
      </c>
      <c r="E8" s="68">
        <v>33.53722576116615</v>
      </c>
      <c r="F8" s="67">
        <v>51770</v>
      </c>
      <c r="G8" s="69">
        <v>11776</v>
      </c>
      <c r="H8" s="70">
        <v>22.746764535445237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20" s="48" customFormat="1" ht="13.5">
      <c r="A9" s="65" t="s">
        <v>50</v>
      </c>
      <c r="B9" s="66">
        <v>21976</v>
      </c>
      <c r="C9" s="67">
        <v>2222</v>
      </c>
      <c r="D9" s="67">
        <v>8681</v>
      </c>
      <c r="E9" s="68">
        <v>39.50218420094649</v>
      </c>
      <c r="F9" s="67">
        <v>3592</v>
      </c>
      <c r="G9" s="69">
        <v>5089</v>
      </c>
      <c r="H9" s="70">
        <v>141.67594654788417</v>
      </c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0" s="48" customFormat="1" ht="13.5">
      <c r="A10" s="65" t="s">
        <v>51</v>
      </c>
      <c r="B10" s="71">
        <v>61753</v>
      </c>
      <c r="C10" s="67">
        <v>36</v>
      </c>
      <c r="D10" s="67">
        <v>28512</v>
      </c>
      <c r="E10" s="68">
        <v>46.17103622496073</v>
      </c>
      <c r="F10" s="67">
        <v>3986</v>
      </c>
      <c r="G10" s="69">
        <v>24526</v>
      </c>
      <c r="H10" s="70">
        <v>615.3035624686402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</row>
    <row r="11" spans="1:20" s="48" customFormat="1" ht="14.25">
      <c r="A11" s="65" t="s">
        <v>52</v>
      </c>
      <c r="B11" s="71">
        <v>22076</v>
      </c>
      <c r="C11" s="67">
        <v>823</v>
      </c>
      <c r="D11" s="67">
        <v>6066</v>
      </c>
      <c r="E11" s="68">
        <v>27.477803949990943</v>
      </c>
      <c r="F11" s="67">
        <v>7545</v>
      </c>
      <c r="G11" s="69">
        <v>-1479</v>
      </c>
      <c r="H11" s="70">
        <v>-19.60238568588469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spans="1:20" s="49" customFormat="1" ht="15">
      <c r="A12" s="61" t="s">
        <v>53</v>
      </c>
      <c r="B12" s="62">
        <v>283114</v>
      </c>
      <c r="C12" s="62">
        <v>19199</v>
      </c>
      <c r="D12" s="62">
        <v>82056</v>
      </c>
      <c r="E12" s="63">
        <v>28.983377720635506</v>
      </c>
      <c r="F12" s="62">
        <v>81115</v>
      </c>
      <c r="G12" s="62">
        <v>941</v>
      </c>
      <c r="H12" s="64">
        <v>1.1600813659619058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0" s="48" customFormat="1" ht="13.5">
      <c r="A13" s="65" t="s">
        <v>54</v>
      </c>
      <c r="B13" s="71">
        <v>11112</v>
      </c>
      <c r="C13" s="67">
        <v>1326</v>
      </c>
      <c r="D13" s="67">
        <v>5093</v>
      </c>
      <c r="E13" s="68">
        <v>45.83333333333333</v>
      </c>
      <c r="F13" s="67">
        <v>7616</v>
      </c>
      <c r="G13" s="69">
        <v>-2523</v>
      </c>
      <c r="H13" s="70">
        <v>-33.12762605042017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</row>
    <row r="14" spans="1:20" s="48" customFormat="1" ht="13.5">
      <c r="A14" s="65" t="s">
        <v>55</v>
      </c>
      <c r="B14" s="71">
        <v>183977</v>
      </c>
      <c r="C14" s="67">
        <v>10116</v>
      </c>
      <c r="D14" s="67">
        <v>52409</v>
      </c>
      <c r="E14" s="68">
        <v>28.486713013039672</v>
      </c>
      <c r="F14" s="67">
        <v>50562</v>
      </c>
      <c r="G14" s="69">
        <v>1847</v>
      </c>
      <c r="H14" s="70">
        <v>3.6529409437917804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</row>
    <row r="15" spans="1:20" s="48" customFormat="1" ht="13.5">
      <c r="A15" s="65" t="s">
        <v>56</v>
      </c>
      <c r="B15" s="71">
        <v>19159</v>
      </c>
      <c r="C15" s="72">
        <v>4264</v>
      </c>
      <c r="D15" s="67">
        <v>10427</v>
      </c>
      <c r="E15" s="68">
        <v>54.42350853384832</v>
      </c>
      <c r="F15" s="67">
        <v>6413</v>
      </c>
      <c r="G15" s="69">
        <v>4014</v>
      </c>
      <c r="H15" s="70">
        <v>62.59161079058163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0" s="48" customFormat="1" ht="13.5">
      <c r="A16" s="65" t="s">
        <v>57</v>
      </c>
      <c r="B16" s="71">
        <v>57471</v>
      </c>
      <c r="C16" s="67">
        <v>2526</v>
      </c>
      <c r="D16" s="67">
        <v>10234</v>
      </c>
      <c r="E16" s="68">
        <v>17.8072419133128</v>
      </c>
      <c r="F16" s="67">
        <v>13003</v>
      </c>
      <c r="G16" s="69">
        <v>-2769</v>
      </c>
      <c r="H16" s="70">
        <v>-21.295085749442435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1:20" s="48" customFormat="1" ht="15">
      <c r="A17" s="73" t="s">
        <v>58</v>
      </c>
      <c r="B17" s="71">
        <v>11395</v>
      </c>
      <c r="C17" s="74">
        <v>967</v>
      </c>
      <c r="D17" s="67">
        <v>3893</v>
      </c>
      <c r="E17" s="75">
        <v>34.16410706450198</v>
      </c>
      <c r="F17" s="67">
        <v>3521</v>
      </c>
      <c r="G17" s="76">
        <v>372</v>
      </c>
      <c r="H17" s="77">
        <v>10.565180346492474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9:20" s="48" customFormat="1" ht="13.5"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1:20" s="48" customFormat="1" ht="13.5">
      <c r="A19" s="78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5:20" s="48" customFormat="1" ht="13.5">
      <c r="E20" s="48">
        <v>1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</sheetData>
  <sheetProtection/>
  <mergeCells count="10">
    <mergeCell ref="A1:H1"/>
    <mergeCell ref="G2:H2"/>
    <mergeCell ref="B3:H3"/>
    <mergeCell ref="G4:H4"/>
    <mergeCell ref="A3:A5"/>
    <mergeCell ref="B4:B5"/>
    <mergeCell ref="C4:C5"/>
    <mergeCell ref="D4:D5"/>
    <mergeCell ref="E4:E5"/>
    <mergeCell ref="F4:F5"/>
  </mergeCells>
  <printOptions/>
  <pageMargins left="1.45" right="0.17" top="1.15" bottom="1" header="0.21" footer="0.5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P4" sqref="P4"/>
    </sheetView>
  </sheetViews>
  <sheetFormatPr defaultColWidth="9.00390625" defaultRowHeight="14.25"/>
  <cols>
    <col min="1" max="1" width="16.125" style="0" customWidth="1"/>
    <col min="2" max="2" width="11.50390625" style="0" customWidth="1"/>
    <col min="3" max="3" width="8.625" style="0" customWidth="1"/>
    <col min="4" max="4" width="9.75390625" style="0" customWidth="1"/>
    <col min="6" max="6" width="10.125" style="0" customWidth="1"/>
    <col min="7" max="7" width="10.50390625" style="0" bestFit="1" customWidth="1"/>
    <col min="9" max="9" width="11.25390625" style="0" customWidth="1"/>
    <col min="10" max="10" width="10.25390625" style="0" customWidth="1"/>
    <col min="11" max="11" width="11.625" style="0" bestFit="1" customWidth="1"/>
    <col min="13" max="13" width="10.875" style="0" customWidth="1"/>
    <col min="14" max="14" width="10.625" style="0" customWidth="1"/>
    <col min="15" max="15" width="9.125" style="0" customWidth="1"/>
  </cols>
  <sheetData>
    <row r="1" spans="1:15" s="1" customFormat="1" ht="20.25">
      <c r="A1" s="3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4:15" ht="15">
      <c r="N2" s="40" t="s">
        <v>45</v>
      </c>
      <c r="O2" s="40"/>
    </row>
    <row r="3" spans="1:15" ht="14.25">
      <c r="A3" s="4" t="s">
        <v>2</v>
      </c>
      <c r="B3" s="5" t="s">
        <v>60</v>
      </c>
      <c r="C3" s="6"/>
      <c r="D3" s="6"/>
      <c r="E3" s="6"/>
      <c r="F3" s="6"/>
      <c r="G3" s="6"/>
      <c r="H3" s="7"/>
      <c r="I3" s="5" t="s">
        <v>61</v>
      </c>
      <c r="J3" s="6"/>
      <c r="K3" s="6"/>
      <c r="L3" s="6"/>
      <c r="M3" s="6"/>
      <c r="N3" s="6"/>
      <c r="O3" s="7"/>
    </row>
    <row r="4" spans="1:15" ht="14.25">
      <c r="A4" s="8"/>
      <c r="B4" s="9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46</v>
      </c>
      <c r="H4" s="11"/>
      <c r="I4" s="9" t="s">
        <v>5</v>
      </c>
      <c r="J4" s="10" t="s">
        <v>6</v>
      </c>
      <c r="K4" s="10" t="s">
        <v>7</v>
      </c>
      <c r="L4" s="10" t="s">
        <v>8</v>
      </c>
      <c r="M4" s="10" t="s">
        <v>9</v>
      </c>
      <c r="N4" s="10" t="s">
        <v>46</v>
      </c>
      <c r="O4" s="11"/>
    </row>
    <row r="5" spans="1:15" ht="29.25" customHeight="1">
      <c r="A5" s="8"/>
      <c r="B5" s="9"/>
      <c r="C5" s="10"/>
      <c r="D5" s="10"/>
      <c r="E5" s="10"/>
      <c r="F5" s="10"/>
      <c r="G5" s="12" t="s">
        <v>11</v>
      </c>
      <c r="H5" s="13" t="s">
        <v>12</v>
      </c>
      <c r="I5" s="9"/>
      <c r="J5" s="10"/>
      <c r="K5" s="10"/>
      <c r="L5" s="10"/>
      <c r="M5" s="10"/>
      <c r="N5" s="12" t="s">
        <v>11</v>
      </c>
      <c r="O5" s="13" t="s">
        <v>12</v>
      </c>
    </row>
    <row r="6" spans="1:15" s="2" customFormat="1" ht="27.75" customHeight="1">
      <c r="A6" s="14" t="s">
        <v>62</v>
      </c>
      <c r="B6" s="15">
        <v>1005000</v>
      </c>
      <c r="C6" s="15">
        <v>57088</v>
      </c>
      <c r="D6" s="16">
        <v>326323</v>
      </c>
      <c r="E6" s="17">
        <f aca="true" t="shared" si="0" ref="E6:E13">D6/B6*100</f>
        <v>32.46995024875622</v>
      </c>
      <c r="F6" s="18">
        <v>207012</v>
      </c>
      <c r="G6" s="18">
        <f aca="true" t="shared" si="1" ref="G6:G13">D6-F6</f>
        <v>119311</v>
      </c>
      <c r="H6" s="19">
        <f aca="true" t="shared" si="2" ref="H6:H13">G6/F6*100</f>
        <v>57.6348231020424</v>
      </c>
      <c r="I6" s="15">
        <v>1602662</v>
      </c>
      <c r="J6" s="15">
        <v>101399</v>
      </c>
      <c r="K6" s="16">
        <v>589216</v>
      </c>
      <c r="L6" s="17">
        <f aca="true" t="shared" si="3" ref="L6:L13">K6/I6*100</f>
        <v>36.764832509911635</v>
      </c>
      <c r="M6" s="18">
        <v>367370</v>
      </c>
      <c r="N6" s="18">
        <f aca="true" t="shared" si="4" ref="N6:N13">K6-M6</f>
        <v>221846</v>
      </c>
      <c r="O6" s="19">
        <f aca="true" t="shared" si="5" ref="O6:O13">N6/M6*100</f>
        <v>60.387620110515286</v>
      </c>
    </row>
    <row r="7" spans="1:18" ht="33" customHeight="1">
      <c r="A7" s="20" t="s">
        <v>63</v>
      </c>
      <c r="B7" s="21">
        <v>605100</v>
      </c>
      <c r="C7" s="22">
        <v>20910</v>
      </c>
      <c r="D7" s="23">
        <v>173646</v>
      </c>
      <c r="E7" s="24">
        <f t="shared" si="0"/>
        <v>28.6970748636589</v>
      </c>
      <c r="F7" s="22">
        <v>75536</v>
      </c>
      <c r="G7" s="22">
        <f t="shared" si="1"/>
        <v>98110</v>
      </c>
      <c r="H7" s="25">
        <f t="shared" si="2"/>
        <v>129.88508790510485</v>
      </c>
      <c r="I7" s="27">
        <v>872023</v>
      </c>
      <c r="J7" s="22">
        <v>69305</v>
      </c>
      <c r="K7" s="23">
        <v>379358</v>
      </c>
      <c r="L7" s="24">
        <f t="shared" si="3"/>
        <v>43.50321035110312</v>
      </c>
      <c r="M7" s="22">
        <v>150490</v>
      </c>
      <c r="N7" s="22">
        <f t="shared" si="4"/>
        <v>228868</v>
      </c>
      <c r="O7" s="25">
        <f t="shared" si="5"/>
        <v>152.08186590471126</v>
      </c>
      <c r="R7" s="2"/>
    </row>
    <row r="8" spans="1:18" ht="22.5" customHeight="1">
      <c r="A8" s="26" t="s">
        <v>64</v>
      </c>
      <c r="B8" s="27">
        <f>SUM(B9:B13)</f>
        <v>399900</v>
      </c>
      <c r="C8" s="27">
        <v>36178</v>
      </c>
      <c r="D8" s="28">
        <v>152677</v>
      </c>
      <c r="E8" s="29">
        <f t="shared" si="0"/>
        <v>38.178794698674665</v>
      </c>
      <c r="F8" s="30">
        <v>131476</v>
      </c>
      <c r="G8" s="30">
        <f t="shared" si="1"/>
        <v>21201</v>
      </c>
      <c r="H8" s="31">
        <f t="shared" si="2"/>
        <v>16.125376494569352</v>
      </c>
      <c r="I8" s="27">
        <v>730639</v>
      </c>
      <c r="J8" s="27">
        <v>32094</v>
      </c>
      <c r="K8" s="28">
        <v>209858</v>
      </c>
      <c r="L8" s="29">
        <f t="shared" si="3"/>
        <v>28.722529183358674</v>
      </c>
      <c r="M8" s="30">
        <v>216880</v>
      </c>
      <c r="N8" s="30">
        <f t="shared" si="4"/>
        <v>-7022</v>
      </c>
      <c r="O8" s="31">
        <f t="shared" si="5"/>
        <v>-3.2377351530800444</v>
      </c>
      <c r="R8" s="2"/>
    </row>
    <row r="9" spans="1:18" ht="27.75" customHeight="1">
      <c r="A9" s="26" t="s">
        <v>65</v>
      </c>
      <c r="B9" s="27">
        <v>80000</v>
      </c>
      <c r="C9" s="30">
        <v>6465</v>
      </c>
      <c r="D9" s="32">
        <v>27568</v>
      </c>
      <c r="E9" s="29">
        <f t="shared" si="0"/>
        <v>34.46</v>
      </c>
      <c r="F9" s="30">
        <v>19971</v>
      </c>
      <c r="G9" s="30">
        <f t="shared" si="1"/>
        <v>7597</v>
      </c>
      <c r="H9" s="31">
        <f t="shared" si="2"/>
        <v>38.04015822943268</v>
      </c>
      <c r="I9" s="41">
        <v>146735</v>
      </c>
      <c r="J9" s="42">
        <v>7452</v>
      </c>
      <c r="K9" s="32">
        <v>38507</v>
      </c>
      <c r="L9" s="29">
        <f t="shared" si="3"/>
        <v>26.24254608648243</v>
      </c>
      <c r="M9" s="30">
        <v>46634</v>
      </c>
      <c r="N9" s="30">
        <f t="shared" si="4"/>
        <v>-8127</v>
      </c>
      <c r="O9" s="31">
        <f t="shared" si="5"/>
        <v>-17.42719903932753</v>
      </c>
      <c r="P9" s="43"/>
      <c r="R9" s="2"/>
    </row>
    <row r="10" spans="1:18" ht="30.75" customHeight="1">
      <c r="A10" s="26" t="s">
        <v>66</v>
      </c>
      <c r="B10" s="27">
        <v>19000</v>
      </c>
      <c r="C10" s="30">
        <v>760</v>
      </c>
      <c r="D10" s="32">
        <v>5850</v>
      </c>
      <c r="E10" s="29">
        <f t="shared" si="0"/>
        <v>30.789473684210527</v>
      </c>
      <c r="F10" s="30">
        <v>4992</v>
      </c>
      <c r="G10" s="30">
        <f t="shared" si="1"/>
        <v>858</v>
      </c>
      <c r="H10" s="31">
        <f t="shared" si="2"/>
        <v>17.1875</v>
      </c>
      <c r="I10" s="44">
        <v>64580</v>
      </c>
      <c r="J10" s="42">
        <v>2802</v>
      </c>
      <c r="K10" s="32">
        <v>22612</v>
      </c>
      <c r="L10" s="29">
        <f t="shared" si="3"/>
        <v>35.01393620315888</v>
      </c>
      <c r="M10" s="30">
        <v>25572</v>
      </c>
      <c r="N10" s="30">
        <f t="shared" si="4"/>
        <v>-2960</v>
      </c>
      <c r="O10" s="31">
        <f t="shared" si="5"/>
        <v>-11.5751603316127</v>
      </c>
      <c r="P10" s="43"/>
      <c r="R10" s="2"/>
    </row>
    <row r="11" spans="1:18" ht="31.5" customHeight="1">
      <c r="A11" s="26" t="s">
        <v>67</v>
      </c>
      <c r="B11" s="27">
        <v>111200</v>
      </c>
      <c r="C11" s="30">
        <v>7617</v>
      </c>
      <c r="D11" s="32">
        <v>39288</v>
      </c>
      <c r="E11" s="29">
        <f t="shared" si="0"/>
        <v>35.330935251798564</v>
      </c>
      <c r="F11" s="30">
        <v>39930</v>
      </c>
      <c r="G11" s="30">
        <f t="shared" si="1"/>
        <v>-642</v>
      </c>
      <c r="H11" s="31">
        <f t="shared" si="2"/>
        <v>-1.6078136739293765</v>
      </c>
      <c r="I11" s="44">
        <v>151252</v>
      </c>
      <c r="J11" s="42">
        <v>7152</v>
      </c>
      <c r="K11" s="32">
        <v>44329</v>
      </c>
      <c r="L11" s="29">
        <f t="shared" si="3"/>
        <v>29.308042207706343</v>
      </c>
      <c r="M11" s="30">
        <v>41299</v>
      </c>
      <c r="N11" s="30">
        <f t="shared" si="4"/>
        <v>3030</v>
      </c>
      <c r="O11" s="31">
        <f t="shared" si="5"/>
        <v>7.336739388362915</v>
      </c>
      <c r="P11" s="43"/>
      <c r="R11" s="2"/>
    </row>
    <row r="12" spans="1:18" ht="30.75" customHeight="1">
      <c r="A12" s="20" t="s">
        <v>68</v>
      </c>
      <c r="B12" s="21">
        <v>118200</v>
      </c>
      <c r="C12" s="30">
        <v>12662</v>
      </c>
      <c r="D12" s="23">
        <v>48264</v>
      </c>
      <c r="E12" s="24">
        <f t="shared" si="0"/>
        <v>40.83248730964467</v>
      </c>
      <c r="F12" s="22">
        <v>41445</v>
      </c>
      <c r="G12" s="22">
        <f t="shared" si="1"/>
        <v>6819</v>
      </c>
      <c r="H12" s="25">
        <f t="shared" si="2"/>
        <v>16.45313065508505</v>
      </c>
      <c r="I12" s="45">
        <v>182702</v>
      </c>
      <c r="J12" s="42">
        <v>9023</v>
      </c>
      <c r="K12" s="23">
        <v>59706</v>
      </c>
      <c r="L12" s="24">
        <f t="shared" si="3"/>
        <v>32.67944521680113</v>
      </c>
      <c r="M12" s="22">
        <v>58920</v>
      </c>
      <c r="N12" s="22">
        <f t="shared" si="4"/>
        <v>786</v>
      </c>
      <c r="O12" s="25">
        <f t="shared" si="5"/>
        <v>1.3340122199592668</v>
      </c>
      <c r="P12" s="43"/>
      <c r="R12" s="2"/>
    </row>
    <row r="13" spans="1:18" ht="28.5" customHeight="1">
      <c r="A13" s="33" t="s">
        <v>69</v>
      </c>
      <c r="B13" s="34">
        <v>71500</v>
      </c>
      <c r="C13" s="35">
        <v>8674</v>
      </c>
      <c r="D13" s="36">
        <v>31707</v>
      </c>
      <c r="E13" s="37">
        <f t="shared" si="0"/>
        <v>44.345454545454544</v>
      </c>
      <c r="F13" s="38">
        <v>25138</v>
      </c>
      <c r="G13" s="38">
        <f t="shared" si="1"/>
        <v>6569</v>
      </c>
      <c r="H13" s="39">
        <f t="shared" si="2"/>
        <v>26.13175272495823</v>
      </c>
      <c r="I13" s="46">
        <v>185370</v>
      </c>
      <c r="J13" s="47">
        <v>5665</v>
      </c>
      <c r="K13" s="36">
        <v>44704</v>
      </c>
      <c r="L13" s="37">
        <f t="shared" si="3"/>
        <v>24.116092140044234</v>
      </c>
      <c r="M13" s="38">
        <v>44455</v>
      </c>
      <c r="N13" s="38">
        <f t="shared" si="4"/>
        <v>249</v>
      </c>
      <c r="O13" s="39">
        <f t="shared" si="5"/>
        <v>0.560116972219098</v>
      </c>
      <c r="P13" s="43"/>
      <c r="R13" s="2"/>
    </row>
  </sheetData>
  <sheetProtection/>
  <mergeCells count="17">
    <mergeCell ref="A1:O1"/>
    <mergeCell ref="N2:O2"/>
    <mergeCell ref="B3:H3"/>
    <mergeCell ref="I3:O3"/>
    <mergeCell ref="G4:H4"/>
    <mergeCell ref="N4:O4"/>
    <mergeCell ref="A3:A5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17" right="0.17" top="1" bottom="1" header="0.5" footer="0.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包善君</cp:lastModifiedBy>
  <cp:lastPrinted>2020-12-12T02:40:37Z</cp:lastPrinted>
  <dcterms:created xsi:type="dcterms:W3CDTF">1996-12-17T01:32:42Z</dcterms:created>
  <dcterms:modified xsi:type="dcterms:W3CDTF">2021-05-20T04:12:25Z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